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hidePivotFieldList="1" defaultThemeVersion="124226"/>
  <bookViews>
    <workbookView xWindow="0" yWindow="0" windowWidth="19170" windowHeight="7665" tabRatio="820" activeTab="1"/>
  </bookViews>
  <sheets>
    <sheet name="PL1-TH" sheetId="178" r:id="rId1"/>
    <sheet name="PL2_Chi tiet" sheetId="181" r:id="rId2"/>
    <sheet name="PL3_Bo sung" sheetId="182" state="hidden" r:id="rId3"/>
  </sheets>
  <definedNames>
    <definedName name="_xlnm.Print_Titles" localSheetId="1">'PL2_Chi tiet'!$5:$10</definedName>
  </definedNames>
  <calcPr calcId="144525"/>
  <fileRecoveryPr autoRecover="0"/>
</workbook>
</file>

<file path=xl/calcChain.xml><?xml version="1.0" encoding="utf-8"?>
<calcChain xmlns="http://schemas.openxmlformats.org/spreadsheetml/2006/main">
  <c r="G8" i="182" l="1"/>
  <c r="F8" i="182"/>
  <c r="E8" i="182"/>
  <c r="J103" i="181" l="1"/>
  <c r="P103" i="181" s="1"/>
  <c r="J102" i="181"/>
  <c r="P102" i="181" s="1"/>
  <c r="J101" i="181"/>
  <c r="X100" i="181"/>
  <c r="X99" i="181" s="1"/>
  <c r="W100" i="181"/>
  <c r="W99" i="181" s="1"/>
  <c r="W98" i="181" s="1"/>
  <c r="W97" i="181" s="1"/>
  <c r="W96" i="181" s="1"/>
  <c r="W15" i="181" s="1"/>
  <c r="V100" i="181"/>
  <c r="V99" i="181" s="1"/>
  <c r="V98" i="181" s="1"/>
  <c r="V97" i="181" s="1"/>
  <c r="V96" i="181" s="1"/>
  <c r="V15" i="181" s="1"/>
  <c r="U100" i="181"/>
  <c r="U99" i="181" s="1"/>
  <c r="U98" i="181" s="1"/>
  <c r="U97" i="181" s="1"/>
  <c r="U96" i="181" s="1"/>
  <c r="U15" i="181" s="1"/>
  <c r="T100" i="181"/>
  <c r="T99" i="181" s="1"/>
  <c r="T98" i="181" s="1"/>
  <c r="T97" i="181" s="1"/>
  <c r="T96" i="181" s="1"/>
  <c r="T15" i="181" s="1"/>
  <c r="S100" i="181"/>
  <c r="R100" i="181"/>
  <c r="Q100" i="181"/>
  <c r="Q99" i="181" s="1"/>
  <c r="O100" i="181"/>
  <c r="N100" i="181"/>
  <c r="N99" i="181" s="1"/>
  <c r="N98" i="181" s="1"/>
  <c r="N97" i="181" s="1"/>
  <c r="N96" i="181" s="1"/>
  <c r="N15" i="181" s="1"/>
  <c r="M100" i="181"/>
  <c r="M99" i="181" s="1"/>
  <c r="M98" i="181" s="1"/>
  <c r="M97" i="181" s="1"/>
  <c r="M96" i="181" s="1"/>
  <c r="M15" i="181" s="1"/>
  <c r="L100" i="181"/>
  <c r="L99" i="181" s="1"/>
  <c r="L98" i="181" s="1"/>
  <c r="L97" i="181" s="1"/>
  <c r="K100" i="181"/>
  <c r="J100" i="181"/>
  <c r="H100" i="181"/>
  <c r="H99" i="181" s="1"/>
  <c r="G100" i="181"/>
  <c r="G99" i="181" s="1"/>
  <c r="G98" i="181" s="1"/>
  <c r="G97" i="181" s="1"/>
  <c r="G96" i="181" s="1"/>
  <c r="G15" i="181" s="1"/>
  <c r="S99" i="181"/>
  <c r="S98" i="181" s="1"/>
  <c r="R99" i="181"/>
  <c r="R98" i="181" s="1"/>
  <c r="O99" i="181"/>
  <c r="O98" i="181" s="1"/>
  <c r="K99" i="181"/>
  <c r="K98" i="181" s="1"/>
  <c r="K97" i="181" s="1"/>
  <c r="K96" i="181" s="1"/>
  <c r="K15" i="181" s="1"/>
  <c r="J99" i="181"/>
  <c r="J98" i="181" s="1"/>
  <c r="J97" i="181" s="1"/>
  <c r="J96" i="181" s="1"/>
  <c r="J15" i="181" s="1"/>
  <c r="X98" i="181"/>
  <c r="X97" i="181" s="1"/>
  <c r="X96" i="181" s="1"/>
  <c r="X15" i="181" s="1"/>
  <c r="Q98" i="181"/>
  <c r="Q97" i="181" s="1"/>
  <c r="Q96" i="181" s="1"/>
  <c r="Q15" i="181" s="1"/>
  <c r="H98" i="181"/>
  <c r="H97" i="181" s="1"/>
  <c r="H96" i="181" s="1"/>
  <c r="S97" i="181"/>
  <c r="S96" i="181" s="1"/>
  <c r="S15" i="181" s="1"/>
  <c r="R97" i="181"/>
  <c r="R96" i="181" s="1"/>
  <c r="R15" i="181" s="1"/>
  <c r="O97" i="181"/>
  <c r="O96" i="181" s="1"/>
  <c r="L96" i="181"/>
  <c r="R95" i="181"/>
  <c r="Q95" i="181" s="1"/>
  <c r="J95" i="181"/>
  <c r="P95" i="181" s="1"/>
  <c r="R94" i="181"/>
  <c r="J94" i="181"/>
  <c r="P94" i="181" s="1"/>
  <c r="I94" i="181" s="1"/>
  <c r="X93" i="181"/>
  <c r="X92" i="181" s="1"/>
  <c r="X91" i="181" s="1"/>
  <c r="W93" i="181"/>
  <c r="W92" i="181" s="1"/>
  <c r="W91" i="181" s="1"/>
  <c r="V93" i="181"/>
  <c r="U93" i="181"/>
  <c r="U92" i="181" s="1"/>
  <c r="U91" i="181" s="1"/>
  <c r="T93" i="181"/>
  <c r="T92" i="181" s="1"/>
  <c r="S93" i="181"/>
  <c r="O93" i="181"/>
  <c r="N93" i="181"/>
  <c r="M93" i="181"/>
  <c r="M92" i="181" s="1"/>
  <c r="M91" i="181" s="1"/>
  <c r="L93" i="181"/>
  <c r="L92" i="181" s="1"/>
  <c r="L91" i="181" s="1"/>
  <c r="K93" i="181"/>
  <c r="J93" i="181"/>
  <c r="H93" i="181"/>
  <c r="H92" i="181" s="1"/>
  <c r="H91" i="181" s="1"/>
  <c r="G93" i="181"/>
  <c r="G92" i="181" s="1"/>
  <c r="G91" i="181" s="1"/>
  <c r="V92" i="181"/>
  <c r="V91" i="181" s="1"/>
  <c r="S92" i="181"/>
  <c r="S91" i="181" s="1"/>
  <c r="O92" i="181"/>
  <c r="O91" i="181" s="1"/>
  <c r="N92" i="181"/>
  <c r="N91" i="181" s="1"/>
  <c r="K92" i="181"/>
  <c r="K91" i="181" s="1"/>
  <c r="J92" i="181"/>
  <c r="J91" i="181" s="1"/>
  <c r="T91" i="181"/>
  <c r="R90" i="181"/>
  <c r="Q90" i="181"/>
  <c r="J90" i="181"/>
  <c r="R89" i="181"/>
  <c r="Q89" i="181" s="1"/>
  <c r="J89" i="181"/>
  <c r="P89" i="181" s="1"/>
  <c r="I89" i="181" s="1"/>
  <c r="R88" i="181"/>
  <c r="J88" i="181"/>
  <c r="R87" i="181"/>
  <c r="Q87" i="181" s="1"/>
  <c r="J87" i="181"/>
  <c r="P87" i="181" s="1"/>
  <c r="R86" i="181"/>
  <c r="Q86" i="181" s="1"/>
  <c r="J86" i="181"/>
  <c r="P86" i="181" s="1"/>
  <c r="I86" i="181" s="1"/>
  <c r="X85" i="181"/>
  <c r="X84" i="181" s="1"/>
  <c r="W85" i="181"/>
  <c r="W84" i="181" s="1"/>
  <c r="V85" i="181"/>
  <c r="U85" i="181"/>
  <c r="U84" i="181" s="1"/>
  <c r="T85" i="181"/>
  <c r="T84" i="181" s="1"/>
  <c r="S85" i="181"/>
  <c r="S84" i="181" s="1"/>
  <c r="O85" i="181"/>
  <c r="O84" i="181" s="1"/>
  <c r="N85" i="181"/>
  <c r="M85" i="181"/>
  <c r="L85" i="181"/>
  <c r="L84" i="181" s="1"/>
  <c r="K85" i="181"/>
  <c r="H85" i="181"/>
  <c r="H84" i="181" s="1"/>
  <c r="G85" i="181"/>
  <c r="G84" i="181" s="1"/>
  <c r="V84" i="181"/>
  <c r="N84" i="181"/>
  <c r="M84" i="181"/>
  <c r="K84" i="181"/>
  <c r="R83" i="181"/>
  <c r="Q83" i="181" s="1"/>
  <c r="J83" i="181"/>
  <c r="I83" i="181" s="1"/>
  <c r="R82" i="181"/>
  <c r="Q82" i="181" s="1"/>
  <c r="Q81" i="181" s="1"/>
  <c r="J82" i="181"/>
  <c r="I82" i="181" s="1"/>
  <c r="X81" i="181"/>
  <c r="X80" i="181" s="1"/>
  <c r="X79" i="181" s="1"/>
  <c r="X78" i="181" s="1"/>
  <c r="X77" i="181" s="1"/>
  <c r="X14" i="181" s="1"/>
  <c r="W81" i="181"/>
  <c r="V81" i="181"/>
  <c r="U81" i="181"/>
  <c r="T81" i="181"/>
  <c r="S81" i="181"/>
  <c r="P81" i="181"/>
  <c r="O81" i="181"/>
  <c r="N81" i="181"/>
  <c r="M81" i="181"/>
  <c r="L81" i="181"/>
  <c r="K81" i="181"/>
  <c r="K80" i="181" s="1"/>
  <c r="K79" i="181" s="1"/>
  <c r="K78" i="181" s="1"/>
  <c r="K77" i="181" s="1"/>
  <c r="K14" i="181" s="1"/>
  <c r="H81" i="181"/>
  <c r="G81" i="181"/>
  <c r="G80" i="181" s="1"/>
  <c r="G79" i="181" s="1"/>
  <c r="N80" i="181"/>
  <c r="N79" i="181" s="1"/>
  <c r="N78" i="181" s="1"/>
  <c r="N77" i="181" s="1"/>
  <c r="N14" i="181" s="1"/>
  <c r="R76" i="181"/>
  <c r="X76" i="181" s="1"/>
  <c r="J76" i="181"/>
  <c r="P76" i="181" s="1"/>
  <c r="R75" i="181"/>
  <c r="X75" i="181" s="1"/>
  <c r="J75" i="181"/>
  <c r="P75" i="181" s="1"/>
  <c r="R74" i="181"/>
  <c r="X74" i="181" s="1"/>
  <c r="J74" i="181"/>
  <c r="P74" i="181" s="1"/>
  <c r="R73" i="181"/>
  <c r="J73" i="181"/>
  <c r="W72" i="181"/>
  <c r="V72" i="181"/>
  <c r="U72" i="181"/>
  <c r="T72" i="181"/>
  <c r="S72" i="181"/>
  <c r="O72" i="181"/>
  <c r="N72" i="181"/>
  <c r="M72" i="181"/>
  <c r="L72" i="181"/>
  <c r="K72" i="181"/>
  <c r="H72" i="181"/>
  <c r="G72" i="181"/>
  <c r="R71" i="181"/>
  <c r="X71" i="181" s="1"/>
  <c r="X70" i="181" s="1"/>
  <c r="J71" i="181"/>
  <c r="W70" i="181"/>
  <c r="V70" i="181"/>
  <c r="U70" i="181"/>
  <c r="T70" i="181"/>
  <c r="S70" i="181"/>
  <c r="O70" i="181"/>
  <c r="N70" i="181"/>
  <c r="M70" i="181"/>
  <c r="L70" i="181"/>
  <c r="K70" i="181"/>
  <c r="J70" i="181"/>
  <c r="H70" i="181"/>
  <c r="G70" i="181"/>
  <c r="R69" i="181"/>
  <c r="J69" i="181"/>
  <c r="R68" i="181"/>
  <c r="X68" i="181" s="1"/>
  <c r="J68" i="181"/>
  <c r="P68" i="181" s="1"/>
  <c r="W67" i="181"/>
  <c r="V67" i="181"/>
  <c r="U67" i="181"/>
  <c r="U66" i="181" s="1"/>
  <c r="U65" i="181" s="1"/>
  <c r="T67" i="181"/>
  <c r="S67" i="181"/>
  <c r="O67" i="181"/>
  <c r="N67" i="181"/>
  <c r="M67" i="181"/>
  <c r="L67" i="181"/>
  <c r="L66" i="181" s="1"/>
  <c r="L65" i="181" s="1"/>
  <c r="K67" i="181"/>
  <c r="H67" i="181"/>
  <c r="H66" i="181" s="1"/>
  <c r="G67" i="181"/>
  <c r="W66" i="181"/>
  <c r="O66" i="181"/>
  <c r="O65" i="181" s="1"/>
  <c r="N66" i="181"/>
  <c r="N65" i="181" s="1"/>
  <c r="M66" i="181"/>
  <c r="M65" i="181" s="1"/>
  <c r="W65" i="181"/>
  <c r="H65" i="181"/>
  <c r="R64" i="181"/>
  <c r="X64" i="181" s="1"/>
  <c r="Q64" i="181" s="1"/>
  <c r="J64" i="181"/>
  <c r="P64" i="181" s="1"/>
  <c r="R63" i="181"/>
  <c r="X63" i="181" s="1"/>
  <c r="J63" i="181"/>
  <c r="P63" i="181" s="1"/>
  <c r="R62" i="181"/>
  <c r="X62" i="181" s="1"/>
  <c r="Q62" i="181" s="1"/>
  <c r="J62" i="181"/>
  <c r="P62" i="181" s="1"/>
  <c r="A62" i="181"/>
  <c r="R61" i="181"/>
  <c r="X61" i="181" s="1"/>
  <c r="J61" i="181"/>
  <c r="W60" i="181"/>
  <c r="V60" i="181"/>
  <c r="U60" i="181"/>
  <c r="T60" i="181"/>
  <c r="S60" i="181"/>
  <c r="O60" i="181"/>
  <c r="N60" i="181"/>
  <c r="M60" i="181"/>
  <c r="L60" i="181"/>
  <c r="K60" i="181"/>
  <c r="H60" i="181"/>
  <c r="G60" i="181"/>
  <c r="R59" i="181"/>
  <c r="X59" i="181" s="1"/>
  <c r="J59" i="181"/>
  <c r="I59" i="181" s="1"/>
  <c r="I58" i="181" s="1"/>
  <c r="W58" i="181"/>
  <c r="W57" i="181" s="1"/>
  <c r="W56" i="181" s="1"/>
  <c r="W55" i="181" s="1"/>
  <c r="W54" i="181" s="1"/>
  <c r="W13" i="181" s="1"/>
  <c r="V58" i="181"/>
  <c r="V57" i="181" s="1"/>
  <c r="V56" i="181" s="1"/>
  <c r="U58" i="181"/>
  <c r="T58" i="181"/>
  <c r="T57" i="181" s="1"/>
  <c r="T56" i="181" s="1"/>
  <c r="S58" i="181"/>
  <c r="P58" i="181"/>
  <c r="O58" i="181"/>
  <c r="N58" i="181"/>
  <c r="N57" i="181" s="1"/>
  <c r="N56" i="181" s="1"/>
  <c r="N55" i="181" s="1"/>
  <c r="N54" i="181" s="1"/>
  <c r="N13" i="181" s="1"/>
  <c r="M58" i="181"/>
  <c r="M57" i="181" s="1"/>
  <c r="M56" i="181" s="1"/>
  <c r="L58" i="181"/>
  <c r="L57" i="181" s="1"/>
  <c r="L56" i="181" s="1"/>
  <c r="K58" i="181"/>
  <c r="K57" i="181" s="1"/>
  <c r="K56" i="181" s="1"/>
  <c r="J58" i="181"/>
  <c r="H58" i="181"/>
  <c r="G58" i="181"/>
  <c r="O57" i="181"/>
  <c r="O56" i="181" s="1"/>
  <c r="O55" i="181" s="1"/>
  <c r="O54" i="181" s="1"/>
  <c r="O13" i="181" s="1"/>
  <c r="R53" i="181"/>
  <c r="Q53" i="181" s="1"/>
  <c r="Q52" i="181" s="1"/>
  <c r="W52" i="181"/>
  <c r="V52" i="181"/>
  <c r="U52" i="181"/>
  <c r="T52" i="181"/>
  <c r="S52" i="181"/>
  <c r="P52" i="181"/>
  <c r="O52" i="181"/>
  <c r="N52" i="181"/>
  <c r="M52" i="181"/>
  <c r="L52" i="181"/>
  <c r="K52" i="181"/>
  <c r="J52" i="181"/>
  <c r="I52" i="181"/>
  <c r="H52" i="181"/>
  <c r="G52" i="181"/>
  <c r="X51" i="181"/>
  <c r="X50" i="181" s="1"/>
  <c r="R51" i="181"/>
  <c r="Q51" i="181" s="1"/>
  <c r="Q50" i="181" s="1"/>
  <c r="W50" i="181"/>
  <c r="V50" i="181"/>
  <c r="U50" i="181"/>
  <c r="T50" i="181"/>
  <c r="S50" i="181"/>
  <c r="R50" i="181"/>
  <c r="P50" i="181"/>
  <c r="O50" i="181"/>
  <c r="N50" i="181"/>
  <c r="M50" i="181"/>
  <c r="L50" i="181"/>
  <c r="K50" i="181"/>
  <c r="J50" i="181"/>
  <c r="I50" i="181"/>
  <c r="H50" i="181"/>
  <c r="G50" i="181"/>
  <c r="R49" i="181"/>
  <c r="X49" i="181" s="1"/>
  <c r="X48" i="181" s="1"/>
  <c r="I49" i="181"/>
  <c r="W48" i="181"/>
  <c r="W47" i="181" s="1"/>
  <c r="W46" i="181" s="1"/>
  <c r="W22" i="181" s="1"/>
  <c r="V48" i="181"/>
  <c r="U48" i="181"/>
  <c r="U47" i="181" s="1"/>
  <c r="U46" i="181" s="1"/>
  <c r="T48" i="181"/>
  <c r="S48" i="181"/>
  <c r="P48" i="181"/>
  <c r="O48" i="181"/>
  <c r="O47" i="181" s="1"/>
  <c r="O46" i="181" s="1"/>
  <c r="N48" i="181"/>
  <c r="N47" i="181" s="1"/>
  <c r="N46" i="181" s="1"/>
  <c r="M48" i="181"/>
  <c r="M47" i="181" s="1"/>
  <c r="M46" i="181" s="1"/>
  <c r="L48" i="181"/>
  <c r="K48" i="181"/>
  <c r="J48" i="181"/>
  <c r="I48" i="181"/>
  <c r="I47" i="181" s="1"/>
  <c r="I46" i="181" s="1"/>
  <c r="H48" i="181"/>
  <c r="H47" i="181" s="1"/>
  <c r="H46" i="181" s="1"/>
  <c r="G48" i="181"/>
  <c r="G47" i="181" s="1"/>
  <c r="G46" i="181" s="1"/>
  <c r="L47" i="181"/>
  <c r="L46" i="181" s="1"/>
  <c r="R45" i="181"/>
  <c r="Q45" i="181"/>
  <c r="Q44" i="181" s="1"/>
  <c r="Q43" i="181" s="1"/>
  <c r="Q42" i="181" s="1"/>
  <c r="Q21" i="181" s="1"/>
  <c r="I45" i="181"/>
  <c r="X44" i="181"/>
  <c r="X43" i="181" s="1"/>
  <c r="X42" i="181" s="1"/>
  <c r="X21" i="181" s="1"/>
  <c r="W44" i="181"/>
  <c r="W43" i="181" s="1"/>
  <c r="V44" i="181"/>
  <c r="V43" i="181" s="1"/>
  <c r="V42" i="181" s="1"/>
  <c r="V21" i="181" s="1"/>
  <c r="U44" i="181"/>
  <c r="T44" i="181"/>
  <c r="S44" i="181"/>
  <c r="S43" i="181" s="1"/>
  <c r="S42" i="181" s="1"/>
  <c r="S21" i="181" s="1"/>
  <c r="R44" i="181"/>
  <c r="R43" i="181" s="1"/>
  <c r="R42" i="181" s="1"/>
  <c r="R21" i="181" s="1"/>
  <c r="P44" i="181"/>
  <c r="O44" i="181"/>
  <c r="O43" i="181" s="1"/>
  <c r="O42" i="181" s="1"/>
  <c r="O21" i="181" s="1"/>
  <c r="N44" i="181"/>
  <c r="N43" i="181" s="1"/>
  <c r="M44" i="181"/>
  <c r="L44" i="181"/>
  <c r="K44" i="181"/>
  <c r="K43" i="181" s="1"/>
  <c r="K42" i="181" s="1"/>
  <c r="K21" i="181" s="1"/>
  <c r="J44" i="181"/>
  <c r="J43" i="181" s="1"/>
  <c r="J42" i="181" s="1"/>
  <c r="J21" i="181" s="1"/>
  <c r="I44" i="181"/>
  <c r="H44" i="181"/>
  <c r="G44" i="181"/>
  <c r="G43" i="181" s="1"/>
  <c r="G42" i="181" s="1"/>
  <c r="G21" i="181" s="1"/>
  <c r="U43" i="181"/>
  <c r="U42" i="181" s="1"/>
  <c r="T43" i="181"/>
  <c r="T42" i="181" s="1"/>
  <c r="T21" i="181" s="1"/>
  <c r="P43" i="181"/>
  <c r="P42" i="181" s="1"/>
  <c r="M43" i="181"/>
  <c r="M42" i="181" s="1"/>
  <c r="M21" i="181" s="1"/>
  <c r="L43" i="181"/>
  <c r="L42" i="181" s="1"/>
  <c r="I43" i="181"/>
  <c r="I42" i="181" s="1"/>
  <c r="I21" i="181" s="1"/>
  <c r="H43" i="181"/>
  <c r="H42" i="181" s="1"/>
  <c r="W42" i="181"/>
  <c r="W21" i="181" s="1"/>
  <c r="N42" i="181"/>
  <c r="X41" i="181"/>
  <c r="X40" i="181" s="1"/>
  <c r="X39" i="181" s="1"/>
  <c r="X38" i="181" s="1"/>
  <c r="X37" i="181" s="1"/>
  <c r="R41" i="181"/>
  <c r="J41" i="181"/>
  <c r="J40" i="181" s="1"/>
  <c r="J39" i="181" s="1"/>
  <c r="J38" i="181" s="1"/>
  <c r="J37" i="181" s="1"/>
  <c r="W40" i="181"/>
  <c r="V40" i="181"/>
  <c r="V39" i="181" s="1"/>
  <c r="V38" i="181" s="1"/>
  <c r="V37" i="181" s="1"/>
  <c r="U40" i="181"/>
  <c r="U39" i="181" s="1"/>
  <c r="U38" i="181" s="1"/>
  <c r="U37" i="181" s="1"/>
  <c r="T40" i="181"/>
  <c r="T39" i="181" s="1"/>
  <c r="T38" i="181" s="1"/>
  <c r="T37" i="181" s="1"/>
  <c r="S40" i="181"/>
  <c r="S39" i="181" s="1"/>
  <c r="S38" i="181" s="1"/>
  <c r="S37" i="181" s="1"/>
  <c r="P40" i="181"/>
  <c r="P39" i="181" s="1"/>
  <c r="O40" i="181"/>
  <c r="N40" i="181"/>
  <c r="N39" i="181" s="1"/>
  <c r="N38" i="181" s="1"/>
  <c r="N37" i="181" s="1"/>
  <c r="M40" i="181"/>
  <c r="M39" i="181" s="1"/>
  <c r="M38" i="181" s="1"/>
  <c r="M37" i="181" s="1"/>
  <c r="L40" i="181"/>
  <c r="L39" i="181" s="1"/>
  <c r="L38" i="181" s="1"/>
  <c r="L37" i="181" s="1"/>
  <c r="K40" i="181"/>
  <c r="I40" i="181"/>
  <c r="I39" i="181" s="1"/>
  <c r="I38" i="181" s="1"/>
  <c r="I37" i="181" s="1"/>
  <c r="H40" i="181"/>
  <c r="H39" i="181" s="1"/>
  <c r="H38" i="181" s="1"/>
  <c r="H37" i="181" s="1"/>
  <c r="G40" i="181"/>
  <c r="W39" i="181"/>
  <c r="W38" i="181" s="1"/>
  <c r="O39" i="181"/>
  <c r="O38" i="181" s="1"/>
  <c r="O37" i="181" s="1"/>
  <c r="K39" i="181"/>
  <c r="K38" i="181" s="1"/>
  <c r="K37" i="181" s="1"/>
  <c r="G39" i="181"/>
  <c r="G38" i="181" s="1"/>
  <c r="G37" i="181" s="1"/>
  <c r="P38" i="181"/>
  <c r="P37" i="181" s="1"/>
  <c r="W37" i="181"/>
  <c r="R36" i="181"/>
  <c r="R35" i="181"/>
  <c r="I35" i="181"/>
  <c r="W34" i="181"/>
  <c r="W33" i="181" s="1"/>
  <c r="W32" i="181" s="1"/>
  <c r="V34" i="181"/>
  <c r="U34" i="181"/>
  <c r="U33" i="181" s="1"/>
  <c r="U32" i="181" s="1"/>
  <c r="T34" i="181"/>
  <c r="T33" i="181" s="1"/>
  <c r="T32" i="181" s="1"/>
  <c r="S34" i="181"/>
  <c r="S33" i="181" s="1"/>
  <c r="S32" i="181" s="1"/>
  <c r="S19" i="181" s="1"/>
  <c r="P34" i="181"/>
  <c r="O34" i="181"/>
  <c r="O33" i="181" s="1"/>
  <c r="O32" i="181" s="1"/>
  <c r="O19" i="181" s="1"/>
  <c r="N34" i="181"/>
  <c r="N33" i="181" s="1"/>
  <c r="N32" i="181" s="1"/>
  <c r="M34" i="181"/>
  <c r="M33" i="181" s="1"/>
  <c r="M32" i="181" s="1"/>
  <c r="M31" i="181" s="1"/>
  <c r="L34" i="181"/>
  <c r="L33" i="181" s="1"/>
  <c r="K34" i="181"/>
  <c r="K33" i="181" s="1"/>
  <c r="K32" i="181" s="1"/>
  <c r="K19" i="181" s="1"/>
  <c r="J34" i="181"/>
  <c r="I34" i="181"/>
  <c r="I33" i="181" s="1"/>
  <c r="I32" i="181" s="1"/>
  <c r="I19" i="181" s="1"/>
  <c r="H34" i="181"/>
  <c r="G34" i="181"/>
  <c r="G33" i="181" s="1"/>
  <c r="G32" i="181" s="1"/>
  <c r="G19" i="181" s="1"/>
  <c r="V33" i="181"/>
  <c r="V32" i="181" s="1"/>
  <c r="P33" i="181"/>
  <c r="J33" i="181"/>
  <c r="J32" i="181" s="1"/>
  <c r="H33" i="181"/>
  <c r="H32" i="181" s="1"/>
  <c r="P32" i="181"/>
  <c r="L32" i="181"/>
  <c r="R30" i="181"/>
  <c r="Q30" i="181" s="1"/>
  <c r="Q29" i="181" s="1"/>
  <c r="Q26" i="181" s="1"/>
  <c r="Q25" i="181" s="1"/>
  <c r="J30" i="181"/>
  <c r="I30" i="181" s="1"/>
  <c r="I29" i="181" s="1"/>
  <c r="X29" i="181"/>
  <c r="X26" i="181" s="1"/>
  <c r="X25" i="181" s="1"/>
  <c r="W29" i="181"/>
  <c r="W26" i="181" s="1"/>
  <c r="V29" i="181"/>
  <c r="U29" i="181"/>
  <c r="T29" i="181"/>
  <c r="T26" i="181" s="1"/>
  <c r="T25" i="181" s="1"/>
  <c r="S29" i="181"/>
  <c r="P29" i="181"/>
  <c r="P26" i="181" s="1"/>
  <c r="O29" i="181"/>
  <c r="O26" i="181" s="1"/>
  <c r="O25" i="181" s="1"/>
  <c r="N29" i="181"/>
  <c r="M29" i="181"/>
  <c r="L29" i="181"/>
  <c r="K29" i="181"/>
  <c r="K26" i="181" s="1"/>
  <c r="J29" i="181"/>
  <c r="J26" i="181" s="1"/>
  <c r="J25" i="181" s="1"/>
  <c r="H29" i="181"/>
  <c r="G29" i="181"/>
  <c r="G26" i="181" s="1"/>
  <c r="G25" i="181" s="1"/>
  <c r="S28" i="181"/>
  <c r="S27" i="181" s="1"/>
  <c r="R28" i="181"/>
  <c r="R27" i="181" s="1"/>
  <c r="Q28" i="181"/>
  <c r="Q27" i="181" s="1"/>
  <c r="H27" i="181"/>
  <c r="G27" i="181"/>
  <c r="V26" i="181"/>
  <c r="V25" i="181" s="1"/>
  <c r="V17" i="181" s="1"/>
  <c r="U26" i="181"/>
  <c r="U25" i="181" s="1"/>
  <c r="N26" i="181"/>
  <c r="N25" i="181" s="1"/>
  <c r="N17" i="181" s="1"/>
  <c r="M26" i="181"/>
  <c r="M25" i="181" s="1"/>
  <c r="M17" i="181" s="1"/>
  <c r="L26" i="181"/>
  <c r="L25" i="181" s="1"/>
  <c r="L17" i="181" s="1"/>
  <c r="I26" i="181"/>
  <c r="W25" i="181"/>
  <c r="P25" i="181"/>
  <c r="P17" i="181" s="1"/>
  <c r="K25" i="181"/>
  <c r="I25" i="181"/>
  <c r="B22" i="181"/>
  <c r="U21" i="181"/>
  <c r="P21" i="181"/>
  <c r="N21" i="181"/>
  <c r="L21" i="181"/>
  <c r="H21" i="181"/>
  <c r="B21" i="181"/>
  <c r="B20" i="181"/>
  <c r="V19" i="181"/>
  <c r="P19" i="181"/>
  <c r="B19" i="181"/>
  <c r="B18" i="181"/>
  <c r="W17" i="181"/>
  <c r="U17" i="181"/>
  <c r="K17" i="181"/>
  <c r="I17" i="181"/>
  <c r="B17" i="181"/>
  <c r="O15" i="181"/>
  <c r="L15" i="181"/>
  <c r="H15" i="181"/>
  <c r="B15" i="181"/>
  <c r="B14" i="181"/>
  <c r="B13" i="181"/>
  <c r="B12" i="181"/>
  <c r="U80" i="181" l="1"/>
  <c r="U79" i="181" s="1"/>
  <c r="L31" i="181"/>
  <c r="L24" i="181" s="1"/>
  <c r="L12" i="181" s="1"/>
  <c r="P47" i="181"/>
  <c r="P46" i="181" s="1"/>
  <c r="P31" i="181" s="1"/>
  <c r="P24" i="181" s="1"/>
  <c r="P12" i="181" s="1"/>
  <c r="S57" i="181"/>
  <c r="S56" i="181" s="1"/>
  <c r="K66" i="181"/>
  <c r="K65" i="181" s="1"/>
  <c r="T66" i="181"/>
  <c r="T65" i="181" s="1"/>
  <c r="V66" i="181"/>
  <c r="V65" i="181" s="1"/>
  <c r="R70" i="181"/>
  <c r="Q74" i="181"/>
  <c r="M80" i="181"/>
  <c r="M79" i="181" s="1"/>
  <c r="O22" i="181"/>
  <c r="R48" i="181"/>
  <c r="V47" i="181"/>
  <c r="V46" i="181" s="1"/>
  <c r="V22" i="181" s="1"/>
  <c r="K47" i="181"/>
  <c r="K46" i="181" s="1"/>
  <c r="T47" i="181"/>
  <c r="T46" i="181" s="1"/>
  <c r="H57" i="181"/>
  <c r="H56" i="181" s="1"/>
  <c r="H55" i="181" s="1"/>
  <c r="H54" i="181" s="1"/>
  <c r="H13" i="181" s="1"/>
  <c r="K55" i="181"/>
  <c r="K54" i="181" s="1"/>
  <c r="K13" i="181" s="1"/>
  <c r="M55" i="181"/>
  <c r="M54" i="181" s="1"/>
  <c r="M13" i="181" s="1"/>
  <c r="R58" i="181"/>
  <c r="T55" i="181"/>
  <c r="T54" i="181" s="1"/>
  <c r="T13" i="181" s="1"/>
  <c r="V55" i="181"/>
  <c r="V54" i="181" s="1"/>
  <c r="V13" i="181" s="1"/>
  <c r="G57" i="181"/>
  <c r="G56" i="181" s="1"/>
  <c r="L55" i="181"/>
  <c r="L54" i="181" s="1"/>
  <c r="L13" i="181" s="1"/>
  <c r="G78" i="181"/>
  <c r="G77" i="181" s="1"/>
  <c r="G14" i="181" s="1"/>
  <c r="W80" i="181"/>
  <c r="W79" i="181" s="1"/>
  <c r="W78" i="181" s="1"/>
  <c r="W77" i="181" s="1"/>
  <c r="W14" i="181" s="1"/>
  <c r="P93" i="181"/>
  <c r="P92" i="181" s="1"/>
  <c r="P91" i="181" s="1"/>
  <c r="U31" i="181"/>
  <c r="U19" i="181"/>
  <c r="W31" i="181"/>
  <c r="W24" i="181" s="1"/>
  <c r="W12" i="181" s="1"/>
  <c r="W19" i="181"/>
  <c r="V31" i="181"/>
  <c r="V24" i="181" s="1"/>
  <c r="V12" i="181" s="1"/>
  <c r="M22" i="181"/>
  <c r="G66" i="181"/>
  <c r="G65" i="181" s="1"/>
  <c r="G22" i="181" s="1"/>
  <c r="Q41" i="181"/>
  <c r="Q40" i="181" s="1"/>
  <c r="Q39" i="181" s="1"/>
  <c r="Q38" i="181" s="1"/>
  <c r="Q37" i="181" s="1"/>
  <c r="N22" i="181"/>
  <c r="X53" i="181"/>
  <c r="X52" i="181" s="1"/>
  <c r="X47" i="181" s="1"/>
  <c r="X46" i="181" s="1"/>
  <c r="R60" i="181"/>
  <c r="I64" i="181"/>
  <c r="Q76" i="181"/>
  <c r="P90" i="181"/>
  <c r="I90" i="181" s="1"/>
  <c r="L22" i="181"/>
  <c r="U24" i="181"/>
  <c r="U12" i="181" s="1"/>
  <c r="N20" i="181"/>
  <c r="S47" i="181"/>
  <c r="S46" i="181" s="1"/>
  <c r="U57" i="181"/>
  <c r="U56" i="181" s="1"/>
  <c r="U55" i="181" s="1"/>
  <c r="U54" i="181" s="1"/>
  <c r="U13" i="181" s="1"/>
  <c r="I62" i="181"/>
  <c r="I81" i="181"/>
  <c r="Q49" i="181"/>
  <c r="Q48" i="181" s="1"/>
  <c r="Q47" i="181" s="1"/>
  <c r="Q46" i="181" s="1"/>
  <c r="H22" i="181"/>
  <c r="K20" i="181"/>
  <c r="S26" i="181"/>
  <c r="S25" i="181" s="1"/>
  <c r="S17" i="181" s="1"/>
  <c r="M20" i="181"/>
  <c r="M18" i="181" s="1"/>
  <c r="M16" i="181" s="1"/>
  <c r="M11" i="181" s="1"/>
  <c r="S80" i="181"/>
  <c r="S79" i="181" s="1"/>
  <c r="S78" i="181" s="1"/>
  <c r="S77" i="181" s="1"/>
  <c r="S14" i="181" s="1"/>
  <c r="R81" i="181"/>
  <c r="O80" i="181"/>
  <c r="O79" i="181" s="1"/>
  <c r="O20" i="181" s="1"/>
  <c r="L19" i="181"/>
  <c r="Q68" i="181"/>
  <c r="J81" i="181"/>
  <c r="V80" i="181"/>
  <c r="V79" i="181" s="1"/>
  <c r="V78" i="181" s="1"/>
  <c r="V77" i="181" s="1"/>
  <c r="V14" i="181" s="1"/>
  <c r="M19" i="181"/>
  <c r="S66" i="181"/>
  <c r="S65" i="181" s="1"/>
  <c r="S55" i="181" s="1"/>
  <c r="S54" i="181" s="1"/>
  <c r="S13" i="181" s="1"/>
  <c r="M24" i="181"/>
  <c r="M12" i="181" s="1"/>
  <c r="G20" i="181"/>
  <c r="G18" i="181" s="1"/>
  <c r="I31" i="181"/>
  <c r="I24" i="181" s="1"/>
  <c r="I12" i="181" s="1"/>
  <c r="T19" i="181"/>
  <c r="T31" i="181"/>
  <c r="O17" i="181"/>
  <c r="X17" i="181"/>
  <c r="G17" i="181"/>
  <c r="Q17" i="181"/>
  <c r="N19" i="181"/>
  <c r="N18" i="181" s="1"/>
  <c r="N16" i="181" s="1"/>
  <c r="N11" i="181" s="1"/>
  <c r="N31" i="181"/>
  <c r="N24" i="181" s="1"/>
  <c r="N12" i="181" s="1"/>
  <c r="S20" i="181"/>
  <c r="U22" i="181"/>
  <c r="T17" i="181"/>
  <c r="T24" i="181"/>
  <c r="T12" i="181" s="1"/>
  <c r="H31" i="181"/>
  <c r="H19" i="181"/>
  <c r="Q94" i="181"/>
  <c r="Q93" i="181" s="1"/>
  <c r="Q92" i="181" s="1"/>
  <c r="Q91" i="181" s="1"/>
  <c r="R93" i="181"/>
  <c r="R92" i="181" s="1"/>
  <c r="R91" i="181" s="1"/>
  <c r="K31" i="181"/>
  <c r="K24" i="181" s="1"/>
  <c r="K12" i="181" s="1"/>
  <c r="X36" i="181"/>
  <c r="Q36" i="181" s="1"/>
  <c r="J47" i="181"/>
  <c r="J46" i="181" s="1"/>
  <c r="Q61" i="181"/>
  <c r="X60" i="181"/>
  <c r="Q63" i="181"/>
  <c r="I68" i="181"/>
  <c r="R72" i="181"/>
  <c r="X73" i="181"/>
  <c r="X72" i="181" s="1"/>
  <c r="I76" i="181"/>
  <c r="H80" i="181"/>
  <c r="H79" i="181" s="1"/>
  <c r="H78" i="181" s="1"/>
  <c r="H77" i="181" s="1"/>
  <c r="H14" i="181" s="1"/>
  <c r="J85" i="181"/>
  <c r="J84" i="181" s="1"/>
  <c r="J80" i="181" s="1"/>
  <c r="J79" i="181" s="1"/>
  <c r="J78" i="181" s="1"/>
  <c r="J77" i="181" s="1"/>
  <c r="J14" i="181" s="1"/>
  <c r="I87" i="181"/>
  <c r="I95" i="181"/>
  <c r="I93" i="181" s="1"/>
  <c r="I92" i="181" s="1"/>
  <c r="I91" i="181" s="1"/>
  <c r="H26" i="181"/>
  <c r="H25" i="181" s="1"/>
  <c r="R29" i="181"/>
  <c r="R26" i="181" s="1"/>
  <c r="R25" i="181" s="1"/>
  <c r="J60" i="181"/>
  <c r="J57" i="181" s="1"/>
  <c r="J56" i="181" s="1"/>
  <c r="T80" i="181"/>
  <c r="T79" i="181" s="1"/>
  <c r="J19" i="181"/>
  <c r="W20" i="181"/>
  <c r="W18" i="181" s="1"/>
  <c r="W16" i="181" s="1"/>
  <c r="W11" i="181" s="1"/>
  <c r="O31" i="181"/>
  <c r="O24" i="181" s="1"/>
  <c r="O12" i="181" s="1"/>
  <c r="J72" i="181"/>
  <c r="M78" i="181"/>
  <c r="M77" i="181" s="1"/>
  <c r="M14" i="181" s="1"/>
  <c r="L80" i="181"/>
  <c r="L79" i="181" s="1"/>
  <c r="J17" i="181"/>
  <c r="J67" i="181"/>
  <c r="P69" i="181"/>
  <c r="P67" i="181" s="1"/>
  <c r="I75" i="181"/>
  <c r="O78" i="181"/>
  <c r="O77" i="181" s="1"/>
  <c r="O14" i="181" s="1"/>
  <c r="P88" i="181"/>
  <c r="P85" i="181" s="1"/>
  <c r="P84" i="181" s="1"/>
  <c r="P80" i="181" s="1"/>
  <c r="P79" i="181" s="1"/>
  <c r="P78" i="181" s="1"/>
  <c r="P77" i="181" s="1"/>
  <c r="P14" i="181" s="1"/>
  <c r="T22" i="181"/>
  <c r="G31" i="181"/>
  <c r="G24" i="181" s="1"/>
  <c r="G12" i="181" s="1"/>
  <c r="S31" i="181"/>
  <c r="S24" i="181" s="1"/>
  <c r="S12" i="181" s="1"/>
  <c r="R34" i="181"/>
  <c r="R33" i="181" s="1"/>
  <c r="R32" i="181" s="1"/>
  <c r="R57" i="181"/>
  <c r="R56" i="181" s="1"/>
  <c r="P71" i="181"/>
  <c r="P70" i="181" s="1"/>
  <c r="U78" i="181"/>
  <c r="U77" i="181" s="1"/>
  <c r="U14" i="181" s="1"/>
  <c r="R85" i="181"/>
  <c r="R84" i="181" s="1"/>
  <c r="R80" i="181" s="1"/>
  <c r="R79" i="181" s="1"/>
  <c r="R78" i="181" s="1"/>
  <c r="R77" i="181" s="1"/>
  <c r="R14" i="181" s="1"/>
  <c r="Q88" i="181"/>
  <c r="Q85" i="181" s="1"/>
  <c r="Q84" i="181" s="1"/>
  <c r="Q80" i="181" s="1"/>
  <c r="Q79" i="181" s="1"/>
  <c r="X35" i="181"/>
  <c r="R52" i="181"/>
  <c r="R47" i="181" s="1"/>
  <c r="R46" i="181" s="1"/>
  <c r="Q59" i="181"/>
  <c r="Q58" i="181" s="1"/>
  <c r="X58" i="181"/>
  <c r="X57" i="181" s="1"/>
  <c r="X56" i="181" s="1"/>
  <c r="X20" i="181" s="1"/>
  <c r="P61" i="181"/>
  <c r="P60" i="181" s="1"/>
  <c r="P57" i="181" s="1"/>
  <c r="P56" i="181" s="1"/>
  <c r="I63" i="181"/>
  <c r="X69" i="181"/>
  <c r="X67" i="181" s="1"/>
  <c r="X66" i="181" s="1"/>
  <c r="X65" i="181" s="1"/>
  <c r="Q71" i="181"/>
  <c r="Q70" i="181" s="1"/>
  <c r="I73" i="181"/>
  <c r="P73" i="181"/>
  <c r="P72" i="181" s="1"/>
  <c r="Q75" i="181"/>
  <c r="R40" i="181"/>
  <c r="R39" i="181" s="1"/>
  <c r="R38" i="181" s="1"/>
  <c r="R37" i="181" s="1"/>
  <c r="R67" i="181"/>
  <c r="R66" i="181" s="1"/>
  <c r="R65" i="181" s="1"/>
  <c r="P101" i="181"/>
  <c r="P100" i="181" s="1"/>
  <c r="P99" i="181" s="1"/>
  <c r="P98" i="181" s="1"/>
  <c r="P97" i="181" s="1"/>
  <c r="P96" i="181" s="1"/>
  <c r="P15" i="181" s="1"/>
  <c r="I102" i="181"/>
  <c r="I74" i="181"/>
  <c r="I103" i="181"/>
  <c r="I61" i="181" l="1"/>
  <c r="I60" i="181" s="1"/>
  <c r="I57" i="181" s="1"/>
  <c r="I56" i="181" s="1"/>
  <c r="I88" i="181"/>
  <c r="V20" i="181"/>
  <c r="O18" i="181"/>
  <c r="K22" i="181"/>
  <c r="K18" i="181"/>
  <c r="K16" i="181" s="1"/>
  <c r="K11" i="181" s="1"/>
  <c r="S22" i="181"/>
  <c r="S18" i="181" s="1"/>
  <c r="S16" i="181" s="1"/>
  <c r="S11" i="181" s="1"/>
  <c r="U20" i="181"/>
  <c r="U18" i="181" s="1"/>
  <c r="U16" i="181" s="1"/>
  <c r="U11" i="181" s="1"/>
  <c r="I72" i="181"/>
  <c r="Q78" i="181"/>
  <c r="Q77" i="181" s="1"/>
  <c r="Q14" i="181" s="1"/>
  <c r="O16" i="181"/>
  <c r="O11" i="181" s="1"/>
  <c r="X22" i="181"/>
  <c r="I85" i="181"/>
  <c r="I84" i="181" s="1"/>
  <c r="I80" i="181" s="1"/>
  <c r="I79" i="181" s="1"/>
  <c r="I78" i="181" s="1"/>
  <c r="I77" i="181" s="1"/>
  <c r="I14" i="181" s="1"/>
  <c r="V18" i="181"/>
  <c r="V16" i="181" s="1"/>
  <c r="V11" i="181" s="1"/>
  <c r="G55" i="181"/>
  <c r="G54" i="181" s="1"/>
  <c r="G13" i="181" s="1"/>
  <c r="X34" i="181"/>
  <c r="X33" i="181" s="1"/>
  <c r="X32" i="181" s="1"/>
  <c r="I101" i="181"/>
  <c r="I100" i="181" s="1"/>
  <c r="I99" i="181" s="1"/>
  <c r="I98" i="181" s="1"/>
  <c r="I97" i="181" s="1"/>
  <c r="I96" i="181" s="1"/>
  <c r="I15" i="181" s="1"/>
  <c r="T78" i="181"/>
  <c r="T77" i="181" s="1"/>
  <c r="T14" i="181" s="1"/>
  <c r="T20" i="181"/>
  <c r="T18" i="181" s="1"/>
  <c r="T16" i="181" s="1"/>
  <c r="T11" i="181" s="1"/>
  <c r="R22" i="181"/>
  <c r="Q73" i="181"/>
  <c r="Q72" i="181" s="1"/>
  <c r="R55" i="181"/>
  <c r="R54" i="181" s="1"/>
  <c r="R13" i="181" s="1"/>
  <c r="L78" i="181"/>
  <c r="L77" i="181" s="1"/>
  <c r="L14" i="181" s="1"/>
  <c r="L20" i="181"/>
  <c r="L18" i="181" s="1"/>
  <c r="L16" i="181" s="1"/>
  <c r="L11" i="181" s="1"/>
  <c r="G16" i="181"/>
  <c r="G11" i="181" s="1"/>
  <c r="R19" i="181"/>
  <c r="R31" i="181"/>
  <c r="R24" i="181" s="1"/>
  <c r="R12" i="181" s="1"/>
  <c r="H24" i="181"/>
  <c r="H12" i="181" s="1"/>
  <c r="H17" i="181"/>
  <c r="R17" i="181"/>
  <c r="R20" i="181"/>
  <c r="Q35" i="181"/>
  <c r="Q34" i="181" s="1"/>
  <c r="Q33" i="181" s="1"/>
  <c r="Q32" i="181" s="1"/>
  <c r="I67" i="181"/>
  <c r="X55" i="181"/>
  <c r="X54" i="181" s="1"/>
  <c r="X13" i="181" s="1"/>
  <c r="P66" i="181"/>
  <c r="P65" i="181" s="1"/>
  <c r="P22" i="181" s="1"/>
  <c r="J31" i="181"/>
  <c r="J24" i="181" s="1"/>
  <c r="J12" i="181" s="1"/>
  <c r="P20" i="181"/>
  <c r="I71" i="181"/>
  <c r="I70" i="181" s="1"/>
  <c r="J66" i="181"/>
  <c r="J65" i="181" s="1"/>
  <c r="J22" i="181" s="1"/>
  <c r="H20" i="181"/>
  <c r="H18" i="181" s="1"/>
  <c r="J20" i="181"/>
  <c r="Q69" i="181"/>
  <c r="Q67" i="181" s="1"/>
  <c r="Q66" i="181" s="1"/>
  <c r="Q65" i="181" s="1"/>
  <c r="Q22" i="181" s="1"/>
  <c r="I69" i="181"/>
  <c r="Q60" i="181"/>
  <c r="Q57" i="181" s="1"/>
  <c r="Q56" i="181" s="1"/>
  <c r="J55" i="181" l="1"/>
  <c r="J54" i="181" s="1"/>
  <c r="J13" i="181" s="1"/>
  <c r="J18" i="181"/>
  <c r="J16" i="181" s="1"/>
  <c r="J11" i="181" s="1"/>
  <c r="P55" i="181"/>
  <c r="P54" i="181" s="1"/>
  <c r="P13" i="181" s="1"/>
  <c r="I66" i="181"/>
  <c r="I65" i="181" s="1"/>
  <c r="I22" i="181" s="1"/>
  <c r="R18" i="181"/>
  <c r="H16" i="181"/>
  <c r="H11" i="181" s="1"/>
  <c r="I55" i="181"/>
  <c r="I54" i="181" s="1"/>
  <c r="I13" i="181" s="1"/>
  <c r="I20" i="181"/>
  <c r="I18" i="181" s="1"/>
  <c r="I16" i="181" s="1"/>
  <c r="I11" i="181" s="1"/>
  <c r="R16" i="181"/>
  <c r="R11" i="181" s="1"/>
  <c r="Q55" i="181"/>
  <c r="Q54" i="181" s="1"/>
  <c r="Q13" i="181" s="1"/>
  <c r="Q20" i="181"/>
  <c r="P18" i="181"/>
  <c r="P16" i="181" s="1"/>
  <c r="P11" i="181" s="1"/>
  <c r="Q19" i="181"/>
  <c r="Q31" i="181"/>
  <c r="Q24" i="181" s="1"/>
  <c r="Q12" i="181" s="1"/>
  <c r="X31" i="181"/>
  <c r="X24" i="181" s="1"/>
  <c r="X12" i="181" s="1"/>
  <c r="X19" i="181"/>
  <c r="X18" i="181" s="1"/>
  <c r="X16" i="181" s="1"/>
  <c r="X11" i="181" s="1"/>
  <c r="Q18" i="181" l="1"/>
  <c r="Q16" i="181" s="1"/>
  <c r="Q11" i="181" s="1"/>
  <c r="E20" i="178" l="1"/>
  <c r="E15" i="178" s="1"/>
  <c r="D13" i="178"/>
  <c r="D17" i="178" l="1"/>
  <c r="D16" i="178"/>
  <c r="D15" i="178" s="1"/>
  <c r="C16" i="178"/>
  <c r="C15" i="178" s="1"/>
  <c r="C17" i="178"/>
  <c r="E13" i="178" l="1"/>
  <c r="D8" i="178"/>
  <c r="C8" i="178"/>
  <c r="E8" i="178" l="1"/>
  <c r="E7" i="178" s="1"/>
  <c r="C7" i="178"/>
  <c r="D7" i="178"/>
</calcChain>
</file>

<file path=xl/sharedStrings.xml><?xml version="1.0" encoding="utf-8"?>
<sst xmlns="http://schemas.openxmlformats.org/spreadsheetml/2006/main" count="346" uniqueCount="209">
  <si>
    <t>Chủ đầu tư</t>
  </si>
  <si>
    <t>XSKT</t>
  </si>
  <si>
    <t>NSTW</t>
  </si>
  <si>
    <t>Ghi chú</t>
  </si>
  <si>
    <t>Thời gian KC-HT</t>
  </si>
  <si>
    <t>Tên dự án</t>
  </si>
  <si>
    <t>A</t>
  </si>
  <si>
    <t>I</t>
  </si>
  <si>
    <t>II</t>
  </si>
  <si>
    <t>Thực hiện đầu tư</t>
  </si>
  <si>
    <t>Tổng mức đầu tư</t>
  </si>
  <si>
    <t>Quốc phòng</t>
  </si>
  <si>
    <t>Tổng số (tất cả các nguồn vốn)</t>
  </si>
  <si>
    <t>TỔNG SỐ</t>
  </si>
  <si>
    <t>Vốn nước ngoài (ODA)</t>
  </si>
  <si>
    <t>Nhóm B</t>
  </si>
  <si>
    <t>Nhóm C</t>
  </si>
  <si>
    <t>Khởi công mới trong giai đoạn 2021-2025</t>
  </si>
  <si>
    <t>a</t>
  </si>
  <si>
    <t>b</t>
  </si>
  <si>
    <t>Cụ thể như sau:</t>
  </si>
  <si>
    <t>D</t>
  </si>
  <si>
    <t>Quyết định chủ trương đầu tư/ Quyết định đầu tư</t>
  </si>
  <si>
    <t>(1)</t>
  </si>
  <si>
    <t>(2)</t>
  </si>
  <si>
    <t>(3)</t>
  </si>
  <si>
    <t>(4)</t>
  </si>
  <si>
    <t>(5)</t>
  </si>
  <si>
    <t>(6)</t>
  </si>
  <si>
    <t>(7)</t>
  </si>
  <si>
    <t>(8)</t>
  </si>
  <si>
    <t>(11)</t>
  </si>
  <si>
    <t>(12)</t>
  </si>
  <si>
    <t>(13)</t>
  </si>
  <si>
    <t>(10)</t>
  </si>
  <si>
    <t>(14)</t>
  </si>
  <si>
    <t>(9)</t>
  </si>
  <si>
    <t>Nông nghiệp, lâm nghiệp, thủy lợi và thủy sản</t>
  </si>
  <si>
    <t>Các hoạt động kinh tế</t>
  </si>
  <si>
    <t>Đơn vị: Triệu đồng.</t>
  </si>
  <si>
    <t>Trong đó:</t>
  </si>
  <si>
    <t>Bao gồm:</t>
  </si>
  <si>
    <t>Tổng số (vốn Tỉnh quản lý)</t>
  </si>
  <si>
    <t>(15)</t>
  </si>
  <si>
    <t>Địa điểm XD</t>
  </si>
  <si>
    <t>(17)</t>
  </si>
  <si>
    <t>(18)</t>
  </si>
  <si>
    <t>Bộ CHQS Tỉnh</t>
  </si>
  <si>
    <t>Sở NN&amp;PTNT</t>
  </si>
  <si>
    <t>HCL</t>
  </si>
  <si>
    <t>TPCL</t>
  </si>
  <si>
    <t>TT</t>
  </si>
  <si>
    <t>Giao thông</t>
  </si>
  <si>
    <t>UBND huyện Tam Nông</t>
  </si>
  <si>
    <t>Tỉnh ĐT</t>
  </si>
  <si>
    <t>2021-2022</t>
  </si>
  <si>
    <t>2021-2023</t>
  </si>
  <si>
    <t>c</t>
  </si>
  <si>
    <t>UBND huyện Tân Hồng</t>
  </si>
  <si>
    <t>HTH</t>
  </si>
  <si>
    <t>2022-2024</t>
  </si>
  <si>
    <t>HTN</t>
  </si>
  <si>
    <t>2023-2024</t>
  </si>
  <si>
    <t>HHN</t>
  </si>
  <si>
    <t>d</t>
  </si>
  <si>
    <t>TỔNG MỨC VỐN</t>
  </si>
  <si>
    <t>Vốn cân đối ngân sách địa phương</t>
  </si>
  <si>
    <t>Vốn ngân sách tập trung</t>
  </si>
  <si>
    <t>Vốn từ nguồn thu tiền sử dụng đất</t>
  </si>
  <si>
    <t>Vốn từ nguồn thu xổ số kiến thiết</t>
  </si>
  <si>
    <t>Vốn trong nước</t>
  </si>
  <si>
    <t>Công nghệ thông tin</t>
  </si>
  <si>
    <t>Công trình công cộng tại các đô thị, hạ tầng kỹ thuật khu đô thị mới</t>
  </si>
  <si>
    <t>(16)</t>
  </si>
  <si>
    <t>Hỗ trợ mục tiêu cho cấp huyện đầu tư công trình phát triển đô thị trên địa bàn tỉnh</t>
  </si>
  <si>
    <t>2021-2024</t>
  </si>
  <si>
    <t>UBND huyện Cao Lãnh</t>
  </si>
  <si>
    <t>B</t>
  </si>
  <si>
    <t>Danh mục dự án bổ sung mới vào kế hoạch đầu tư công trung hạn giai đoạn 2021-2025</t>
  </si>
  <si>
    <t>UBND huyện Thanh Bình</t>
  </si>
  <si>
    <t>HTB</t>
  </si>
  <si>
    <t>TPSĐ</t>
  </si>
  <si>
    <t>(19)</t>
  </si>
  <si>
    <t>(20)</t>
  </si>
  <si>
    <t>(21)</t>
  </si>
  <si>
    <t>Vốn số dư dự toán năm 2020</t>
  </si>
  <si>
    <t>Trong đó: Vốn Chương trình mục tiêu quốc gia</t>
  </si>
  <si>
    <t>Đơn vị tính: triệu đồng.</t>
  </si>
  <si>
    <t>Số vốn bổ sung tăng</t>
  </si>
  <si>
    <t>Vốn ngân sách Trung ương hỗ trợ</t>
  </si>
  <si>
    <t>Vốn Chương trình phục hồi và phát triển Kinh tế - Xã hội</t>
  </si>
  <si>
    <t>BỔ SUNG KẾ HOẠCH ĐẦU TƯ CÔNG TRUNG HẠN VỐN NGÂN SÁCH NHÀ NƯỚC
 GIAI ĐOẠN 2021-2025 DO TỈNH QUẢN LÝ VÀ PHÂN BỔ</t>
  </si>
  <si>
    <t>Kế hoạch vốn
 2021-2025</t>
  </si>
  <si>
    <t>Kế hoạch vốn
 2021-2025
 điều chỉnh</t>
  </si>
  <si>
    <t>Thu cổ phần hóa, thoái vốn doanh nghiệp địa phương</t>
  </si>
  <si>
    <t>Tăng thu xổ số kiến thiết năm 2020, 2022</t>
  </si>
  <si>
    <t>Vốn dự phòng NSTW năm 2022</t>
  </si>
  <si>
    <t>Nguồn vốn</t>
  </si>
  <si>
    <t>DANH MỤC, MỨC VỐN BỐ TRÍ KẾ HOẠCH ĐẦU TƯ CÔNG TRUNG HẠN GIAI ĐOẠN 2021-2025 DO TỈNH QUẢN LÝ VÀ PHÂN BỔ (ĐỢT 6)</t>
  </si>
  <si>
    <t>Nhu cầu vốn đầu tư giai doạn 2021-2025</t>
  </si>
  <si>
    <t>Kế hoạch đầu tư công trung hạn
giai đoạn 2021-2025 (đã giao)</t>
  </si>
  <si>
    <t>Kế hoạch đầu tư công trung hạn
giai đoạn 2021-2025 (điều chỉnh)</t>
  </si>
  <si>
    <r>
      <t xml:space="preserve">Vốn khác </t>
    </r>
    <r>
      <rPr>
        <sz val="12"/>
        <rFont val="Times New Roman"/>
        <family val="1"/>
      </rPr>
      <t>(Bộ, ngành dọc; Huyện; Nhà đầu tư;...)</t>
    </r>
  </si>
  <si>
    <r>
      <t>NSTT</t>
    </r>
    <r>
      <rPr>
        <sz val="12"/>
        <rFont val="Times New Roman"/>
        <family val="1"/>
      </rPr>
      <t xml:space="preserve"> </t>
    </r>
  </si>
  <si>
    <t>Tăng thu XSKT năm 2022</t>
  </si>
  <si>
    <t>Dự phòng NSTW năm 2022</t>
  </si>
  <si>
    <t>C</t>
  </si>
  <si>
    <t>Khu huấn luyện thể lực Bộ Chỉ huy Quân sự Tỉnh, hạng mục: Hồ bơi</t>
  </si>
  <si>
    <t>2023-2023</t>
  </si>
  <si>
    <t>404/QĐ-UBND-HC ngày 06/04/2023 của UBND Tỉnh</t>
  </si>
  <si>
    <t>Di dân tập trung tuyến dân cư rạch Mã Trường, xã Tân Quới, huyện Thanh Bình</t>
  </si>
  <si>
    <t>605/QĐ-UBND-HC ngày 02/6/2023 của UBND Tỉnh</t>
  </si>
  <si>
    <t>Di dân tập trung tuyến dân cư kênh 17, xã Long Thuận, huyện Hồng Ngự</t>
  </si>
  <si>
    <t>UBND huyện Hồng ngự</t>
  </si>
  <si>
    <t>2023-2025</t>
  </si>
  <si>
    <t>606/QĐ-UBND-HC ngày 02/6/2023 của UBND Tỉnh</t>
  </si>
  <si>
    <t>Hỗ trợ mục tiêu cho cấp huyện</t>
  </si>
  <si>
    <t>Cầu Xẻo Quýt, xã Tân Hội Trung</t>
  </si>
  <si>
    <t>298/QĐ-UBND ngày 31/5/2023 của UBND huyện</t>
  </si>
  <si>
    <t>Hệ thống nền tảng nông nghiệp số</t>
  </si>
  <si>
    <t>2024-2025</t>
  </si>
  <si>
    <t>353/QĐ-UBND-HC ngày 28/3/2023 của UBND Tỉnh</t>
  </si>
  <si>
    <t>Đường Nguyễn Tất Thành, phường An Lộc</t>
  </si>
  <si>
    <t>UBND thành phố Hồng Ngự</t>
  </si>
  <si>
    <t>TPHN</t>
  </si>
  <si>
    <t>485/QĐ-UBND ngày 09/5/2022; 521/QĐ-UBND ngày 10/3/2023 của UBND TPHN</t>
  </si>
  <si>
    <t>Đường kết nối Cụm công nghiệp</t>
  </si>
  <si>
    <t>1815/QĐ-UBND ngày 25/11/2022 của UBND TPHN</t>
  </si>
  <si>
    <t>Đường trục Đ-05 (từ Quốc lộ 30 đến đường Nguyễn Văn Biểu)</t>
  </si>
  <si>
    <t>195/QĐ-UBND-HC ngày 30/06/2022</t>
  </si>
  <si>
    <t>Danh mục dự án tăng vốn đầu tư công giai đoạn 2021-2025</t>
  </si>
  <si>
    <t>Xây dựng cầu Tân Thành B tuyến ĐT.843</t>
  </si>
  <si>
    <t>Ban QLDA ĐTXDCT Giao thông; UBND huyện Tân Hồng</t>
  </si>
  <si>
    <t>1892/QĐ-UBND-HC ngày 16/12/2020; 1356/QĐ-UBND-HC ngày 08/12/2022 của UBND Tỉnh</t>
  </si>
  <si>
    <t>Hỗ trợ mục tiêu cho cấp huyện đầu tư công trình giao thông nông thôn góp phần hoàn thành tiêu chí nông thôn mới</t>
  </si>
  <si>
    <t>ĐH Việc Thược</t>
  </si>
  <si>
    <t>324/QĐ-UBND.ĐTXD ngày 28/12/2020 của UBND Huyện</t>
  </si>
  <si>
    <t>Đường bờ Đông kênh Mười Tải</t>
  </si>
  <si>
    <t>898/QĐ-UBND-HC ngày 30/6/2022 của UBND huyện</t>
  </si>
  <si>
    <t>Đường bờ Tây kênh Phú Đức</t>
  </si>
  <si>
    <t>1923/QĐ-UBND-HC ngày 28/12/2020 của UBND huyện</t>
  </si>
  <si>
    <t>Đường Kháng Chiến, bờ nam</t>
  </si>
  <si>
    <t>375/QĐ-UBND ngày 29/12/2020; 206/QĐ-UBND ngày 11/6/2021; 417/QĐ-UBND ngày 22/11/2022 của UBND Huyện</t>
  </si>
  <si>
    <t>Nâng cấp và mở rộng đường Phạm Hữu Lầu (cầu Cái Tôm đến đường Thiên Hộ Dương)</t>
  </si>
  <si>
    <t>UBND thành phố Cao Lãnh</t>
  </si>
  <si>
    <t>32/QĐ-UBND ngày 29/3/2023 của UBND TPCL</t>
  </si>
  <si>
    <t>Đường song song đường hoa Sa Đéc (Sa Nhiên – Cai Dao)</t>
  </si>
  <si>
    <t>UBND thành phố Sa Đéc</t>
  </si>
  <si>
    <t>471/QĐ-UBND-XDCB ngày 03/11/2022 của UBND TPSĐ</t>
  </si>
  <si>
    <t>Đường Võ Nguyên Giáp, phường An Lộc</t>
  </si>
  <si>
    <t>530/QĐ-UBND ngày 17/5/2022; 516/QĐ-UBND ngày 10/3/2023; 973/QĐ-UBND ngày 23/5/2023 của UBND TPHN</t>
  </si>
  <si>
    <t>Cầu qua kênh Đường Gạo</t>
  </si>
  <si>
    <t>861/QĐ-UBND.HC ngày 27/6/2022 của UBND huyện</t>
  </si>
  <si>
    <t>Dự án Phát triển đô thị chợ An Long</t>
  </si>
  <si>
    <t>899/QĐ-UBND-HC ngày 30/6/2022 của UBND huyện</t>
  </si>
  <si>
    <t xml:space="preserve">Cầu kênh Nguyễn Văn Tiếp A </t>
  </si>
  <si>
    <t>UBND huyện Tháp Mười</t>
  </si>
  <si>
    <t>HTM</t>
  </si>
  <si>
    <t>5357/QĐ-UBND ngày 21/12/2020 của UBND huyện</t>
  </si>
  <si>
    <r>
      <t xml:space="preserve">Khu đô thị Bắc Mỹ An </t>
    </r>
    <r>
      <rPr>
        <i/>
        <sz val="12"/>
        <rFont val="Times New Roman"/>
        <family val="1"/>
      </rPr>
      <t>(tên cũ: Đầu tư hạ tầng Khu đô thị Bắc Mỹ An)</t>
    </r>
  </si>
  <si>
    <t>436/QĐ-UBND.HC 31/10/2019; 11501/QĐ-UBND ngày 17/12/2021 của UBND huyện</t>
  </si>
  <si>
    <t>Danh mục dự án giảm vốn đầu tư công giai đoạn 2021-2025</t>
  </si>
  <si>
    <t>Mở rộng đường ĐT.849 đoạn từ ĐT.848 đến Quốc lộ 80</t>
  </si>
  <si>
    <t>Ban QLDA ĐTXDCT Giao thông; UBND huyện Lấp Vò</t>
  </si>
  <si>
    <t>HLVò</t>
  </si>
  <si>
    <t>1841/QĐ-UBND-HC ngày 04/12/2020 của UBND Tỉnh</t>
  </si>
  <si>
    <t>Đường ĐT.845 đoạn Trường Xuân - Tân Phước</t>
  </si>
  <si>
    <t>Ban QLDA ĐTXDCT Giao thông; UBND các huyện: Tháp Mười, Tam Nông, Tân Hồng</t>
  </si>
  <si>
    <t>HTM, HTN, HTH</t>
  </si>
  <si>
    <t>647/QĐ-UBND.HC ngày 28/5/2021; 1555/QĐ-UBND-HC ngày 14/10/2021 của UBND Tỉnh</t>
  </si>
  <si>
    <t>ĐH Tứ Tân đoạn ĐH Tân Thành B - Tân Phước đến ĐH Tân Thành Tây</t>
  </si>
  <si>
    <t>322/QĐ-UBND.ĐTXD ngày 28/12/2020 của UBND Huyện</t>
  </si>
  <si>
    <t>Đường bờ Nam kênh Tân Công Sính 1</t>
  </si>
  <si>
    <t>2148/QĐ-UBND-HC ngày 10/11/2021 của UBND huyện</t>
  </si>
  <si>
    <t>Cầu qua kênh An Bình</t>
  </si>
  <si>
    <t>1894/QĐ-UBND-HC ngày 24/12/2020 của UBND huyện</t>
  </si>
  <si>
    <t>Cầu qua kênh Mười Tải</t>
  </si>
  <si>
    <t>514/QĐ-UBND-HC ngày 22/3/2021 của UBND Huyện</t>
  </si>
  <si>
    <t>Đường Tân Thạnh - Phú Lợi</t>
  </si>
  <si>
    <t>374/QĐ-UBND ngày 29/12/2020 của UBND Huyện</t>
  </si>
  <si>
    <t>Cầu qua kênh hậu thị trấn Tràm Chim (Đường Tràm Chim)</t>
  </si>
  <si>
    <t>1917/QĐ-UBND-HC ngày 30/9/2021 của UBND huyện</t>
  </si>
  <si>
    <t>Đường Tràm Chim nối dài (từ Tiếp giáp cầu qua kênh Hậu đến đường Đ-03) - Đường Đ-03 (từ đường Tràm Chim nối dài đến đường Đ-06)</t>
  </si>
  <si>
    <t>2209/QĐ-UBND-HC ngày 19/11/2021 của UBND huyện</t>
  </si>
  <si>
    <t>Danh mục dự án loại bỏ khỏi kế hoạch đầu tư công giai đoạn 2021-2025</t>
  </si>
  <si>
    <t>Đường số 07 (đoạn từ Quốc lộ 30 đến Cụm dân cư An Phú)</t>
  </si>
  <si>
    <t>1907/QĐ-UBND-HC ngày 28/9/2021 của UBND huyện</t>
  </si>
  <si>
    <t xml:space="preserve">Đường vành đai Khu đô thị Bắc Mỹ An (từ đường N2 đến đường tỉnh ĐT.845) </t>
  </si>
  <si>
    <t>9031/QĐ-UBND ngày 25/8/2021 của UBND huyện</t>
  </si>
  <si>
    <t>Đường trục Đ-05 (Quốc lộ 30 - đường D-04)</t>
  </si>
  <si>
    <t>119/QĐ-UBND.HC ngày 24/3/2021 của UBND huyện</t>
  </si>
  <si>
    <t>Xây dựng mới Trung đoàn Bộ binh 320</t>
  </si>
  <si>
    <t>2024-2027</t>
  </si>
  <si>
    <t>PHƯƠNG ÁN BỔ SUNG DANH MỤC DỰ ÁN KHÁC VÀO KẾ HOẠCH ĐẦU TƯ CÔNG TRUNG HẠN
VỐN NGÂN SÁCH NHÀ NƯỚC GIAI ĐOẠN 2021-2025  DO TỈNH QUẢN LÝ VÀ PHÂN BỔ</t>
  </si>
  <si>
    <t>Đơn vị tính: Triệu đồng</t>
  </si>
  <si>
    <t>STT</t>
  </si>
  <si>
    <t>Nội dung</t>
  </si>
  <si>
    <t>Địa điểm xây dựng</t>
  </si>
  <si>
    <t>Thời gian thực hiện (KC-HT)</t>
  </si>
  <si>
    <t>TMĐT
(khái toán)</t>
  </si>
  <si>
    <t>Dự kiến ngân sách Trung ương hỗ trợ</t>
  </si>
  <si>
    <t>Ngân sách tỉnh đối ứng</t>
  </si>
  <si>
    <t>Bảo tàng Đồng Tháp Mười tại Khu di tích Gò Tháp</t>
  </si>
  <si>
    <t>Phụ lục 03</t>
  </si>
  <si>
    <t xml:space="preserve">(Kèm theo Nghị quyết số           /NQ-HĐND ngày 18 tháng 7 năm 2023 của HĐND tỉnh Đồng Tháp)      </t>
  </si>
  <si>
    <t xml:space="preserve">(Kèm theo Nghị quyết số           /NQ-HĐND ngày 18 tháng 7 năm 2023 của HĐND tỉnh Đồng Tháp) </t>
  </si>
  <si>
    <t>PHỤ LỤC 1</t>
  </si>
  <si>
    <t>PHỤ LỤC 2</t>
  </si>
  <si>
    <t>NQ 19/NQ-HĐND ngày 18/7/2023 của HĐND Tỉnh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</si>
</sst>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1">
    <numFmt numFmtId="41" formatCode="_-* #,##0\ _₫_-;\-* #,##0\ _₫_-;_-* &quot;-&quot;\ _₫_-;_-@_-"/>
    <numFmt numFmtId="43" formatCode="_-* #,##0.00\ _₫_-;\-* #,##0.00\ _₫_-;_-* &quot;-&quot;??\ _₫_-;_-@_-"/>
    <numFmt numFmtId="164" formatCode="_-* #,##0\ _₫_-;\-* #,##0\ _₫_-;_-* &quot;-&quot;\ _₫_-;_-@_-"/>
    <numFmt numFmtId="165" formatCode="_-* #,##0.00\ _₫_-;\-* #,##0.00\ _₫_-;_-* &quot;-&quot;??\ _₫_-;_-@_-"/>
    <numFmt numFmtId="166" formatCode="_(&quot;$&quot;* #,##0_);_(&quot;$&quot;* \(#,##0\);_(&quot;$&quot;* &quot;-&quot;_);_(@_)"/>
    <numFmt numFmtId="167" formatCode="_(&quot;$&quot;* #,##0.00_);_(&quot;$&quot;* \(#,##0.00\);_(&quot;$&quot;* &quot;-&quot;??_);_(@_)"/>
    <numFmt numFmtId="168" formatCode="_-* #,##0_-;\-* #,##0_-;_-* &quot;-&quot;_-;_-@_-"/>
    <numFmt numFmtId="169" formatCode="_-* #,##0.00_-;\-* #,##0.00_-;_-* &quot;-&quot;??_-;_-@_-"/>
    <numFmt numFmtId="170" formatCode="#,##0.000"/>
    <numFmt numFmtId="171" formatCode="#,##0.0"/>
    <numFmt numFmtId="172" formatCode="0.0%"/>
    <numFmt numFmtId="173" formatCode="_(* #,##0_);_(* \(#,##0\);_(* &quot;-&quot;??_);_(@_)"/>
    <numFmt numFmtId="174" formatCode="#,##0\ &quot;€&quot;;[Red]\-#,##0\ &quot;€&quot;"/>
    <numFmt numFmtId="175" formatCode="&quot;\&quot;#,##0;[Red]&quot;\&quot;\-#,##0"/>
    <numFmt numFmtId="176" formatCode="&quot;\&quot;#,##0.00;[Red]&quot;\&quot;\-#,##0.00"/>
    <numFmt numFmtId="177" formatCode="\$#,##0\ ;\(\$#,##0\)"/>
    <numFmt numFmtId="178" formatCode="&quot;\&quot;#,##0;[Red]&quot;\&quot;&quot;\&quot;\-#,##0"/>
    <numFmt numFmtId="179" formatCode="&quot;\&quot;#,##0.00;[Red]&quot;\&quot;&quot;\&quot;&quot;\&quot;&quot;\&quot;&quot;\&quot;&quot;\&quot;\-#,##0.00"/>
    <numFmt numFmtId="180" formatCode="_-&quot;€&quot;* #,##0_-;\-&quot;€&quot;* #,##0_-;_-&quot;€&quot;* &quot;-&quot;_-;_-@_-"/>
    <numFmt numFmtId="181" formatCode="_-&quot;€&quot;* #,##0.00_-;\-&quot;€&quot;* #,##0.00_-;_-&quot;€&quot;* &quot;-&quot;??_-;_-@_-"/>
    <numFmt numFmtId="182" formatCode="&quot;VND&quot;#,##0_);[Red]\(&quot;VND&quot;#,##0\)"/>
    <numFmt numFmtId="183" formatCode="#,##0;\(#,##0\)"/>
    <numFmt numFmtId="184" formatCode="\t0.00%"/>
    <numFmt numFmtId="185" formatCode="\t#\ ??/??"/>
    <numFmt numFmtId="186" formatCode="#,##0.00\ &quot;F&quot;;[Red]\-#,##0.00\ &quot;F&quot;"/>
    <numFmt numFmtId="187" formatCode="_-* #,##0\ &quot;F&quot;_-;\-* #,##0\ &quot;F&quot;_-;_-* &quot;-&quot;\ &quot;F&quot;_-;_-@_-"/>
    <numFmt numFmtId="188" formatCode="#,##0\ &quot;F&quot;;[Red]\-#,##0\ &quot;F&quot;"/>
    <numFmt numFmtId="189" formatCode="#,##0.00\ &quot;F&quot;;\-#,##0.00\ &quot;F&quot;"/>
    <numFmt numFmtId="190" formatCode="0.0"/>
    <numFmt numFmtId="191" formatCode="&quot;True&quot;;&quot;True&quot;;&quot;False&quot;"/>
    <numFmt numFmtId="192" formatCode="_-&quot;$&quot;* #,##0_-;\-&quot;$&quot;* #,##0_-;_-&quot;$&quot;* &quot;-&quot;_-;_-@_-"/>
    <numFmt numFmtId="193" formatCode="_-* #,##0\ _F_-;\-* #,##0\ _F_-;_-* &quot;-&quot;\ _F_-;_-@_-"/>
    <numFmt numFmtId="194" formatCode="_-* #,##0.0_-;\-* #,##0.0_-;_-* &quot;-&quot;??_-;_-@_-"/>
    <numFmt numFmtId="195" formatCode="_ * #,##0.00_ ;_ * \-#,##0.00_ ;_ * &quot;-&quot;??_ ;_ @_ "/>
    <numFmt numFmtId="196" formatCode="_ * #,##0_ ;_ * \-#,##0_ ;_ * &quot;-&quot;_ ;_ @_ "/>
    <numFmt numFmtId="197" formatCode="#,##0\ &quot;FB&quot;;\-#,##0\ &quot;FB&quot;"/>
    <numFmt numFmtId="198" formatCode="#,##0.00\ &quot;FB&quot;;\-#,##0.00\ &quot;FB&quot;"/>
    <numFmt numFmtId="199" formatCode="_-* #,##0.00_ñ_-;\-* #,##0.00_ñ_-;_-* &quot;-&quot;??_ñ_-;_-@_-"/>
    <numFmt numFmtId="200" formatCode="#,##0\ &quot;FB&quot;;[Red]\-#,##0\ &quot;FB&quot;"/>
    <numFmt numFmtId="201" formatCode="_-* #,##0_ñ_-;\-* #,##0_ñ_-;_-* &quot;-&quot;_ñ_-;_-@_-"/>
    <numFmt numFmtId="202" formatCode="##,###,###,###,000"/>
    <numFmt numFmtId="203" formatCode="_(* #,##0.0000000_);_(* \(#,##0.0000000\);_(* &quot;-&quot;??_);_(@_)"/>
    <numFmt numFmtId="204" formatCode="_(* #,##0.00000000_);_(* \(#,##0.00000000\);_(* &quot;-&quot;??_);_(@_)"/>
    <numFmt numFmtId="205" formatCode="_ * ###,0&quot;.&quot;00_ ;_ * \-###,0&quot;.&quot;00_ ;_ * &quot;-&quot;??_ ;_ @_ "/>
    <numFmt numFmtId="206" formatCode="&quot;$&quot;#,##0.00"/>
    <numFmt numFmtId="207" formatCode="_-* #,##0.00\ &quot;F&quot;_-;\-* #,##0.00\ &quot;F&quot;_-;_-* &quot;-&quot;??\ &quot;F&quot;_-;_-@_-"/>
    <numFmt numFmtId="208" formatCode="#,##0.00;[Red]#,##0.00"/>
    <numFmt numFmtId="209" formatCode="_-* #,##0_-;\-* #,##0_-;_-* &quot;-&quot;??_-;_-@_-"/>
    <numFmt numFmtId="210" formatCode="_-* #,##0\ _D_M_-;\-* #,##0\ _D_M_-;_-* &quot;-&quot;\ _D_M_-;_-@_-"/>
    <numFmt numFmtId="211" formatCode="_-* #,##0.00\ _D_M_-;\-* #,##0.00\ _D_M_-;_-* &quot;-&quot;??\ _D_M_-;_-@_-"/>
    <numFmt numFmtId="212" formatCode="_-&quot;$&quot;* #,##0.00_-;\-&quot;$&quot;* #,##0.00_-;_-&quot;$&quot;* &quot;-&quot;??_-;_-@_-"/>
    <numFmt numFmtId="213" formatCode="&quot;$&quot;#,##0;[Red]\-&quot;$&quot;#,##0"/>
    <numFmt numFmtId="214" formatCode="&quot;$&quot;#,##0.00;[Red]\-&quot;$&quot;#,##0.00"/>
    <numFmt numFmtId="215" formatCode="#,##0.00\ &quot;FB&quot;;[Red]\-#,##0.00\ &quot;FB&quot;"/>
    <numFmt numFmtId="216" formatCode="_ * #,##0_ ;_ * \-#,##0_ ;_ * &quot;-&quot;??_ ;_ @_ "/>
    <numFmt numFmtId="217" formatCode="#,##0.00\ \ "/>
    <numFmt numFmtId="218" formatCode="00"/>
    <numFmt numFmtId="219" formatCode="#,##0&quot; ½&quot;;[Red]\-#,##0&quot; ½&quot;"/>
    <numFmt numFmtId="220" formatCode="_-* #,##0\ &quot;DM&quot;_-;\-* #,##0\ &quot;DM&quot;_-;_-* &quot;-&quot;\ &quot;DM&quot;_-;_-@_-"/>
    <numFmt numFmtId="221" formatCode="_-* #,##0.00\ &quot;DM&quot;_-;\-* #,##0.00\ &quot;DM&quot;_-;_-* &quot;-&quot;??\ &quot;DM&quot;_-;_-@_-"/>
    <numFmt numFmtId="222" formatCode="#,##0_ ;\-#,##0\ "/>
  </numFmts>
  <fonts count="123">
    <font>
      <sz val="12"/>
      <name val="Times New Roman"/>
    </font>
    <font>
      <sz val="11"/>
      <color theme="1"/>
      <name val="Arial"/>
      <family val="2"/>
      <charset val="163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2"/>
      <name val="Times New Roman"/>
      <family val="1"/>
    </font>
    <font>
      <b/>
      <sz val="12"/>
      <name val="Times New Roman"/>
      <family val="1"/>
    </font>
    <font>
      <u/>
      <sz val="12"/>
      <color indexed="12"/>
      <name val="Times New Roman"/>
      <family val="1"/>
    </font>
    <font>
      <sz val="12"/>
      <name val="Times New Roman"/>
      <family val="1"/>
    </font>
    <font>
      <sz val="14"/>
      <name val="Times New Roman"/>
      <family val="1"/>
    </font>
    <font>
      <b/>
      <u/>
      <sz val="12"/>
      <name val="Times New Roman"/>
      <family val="1"/>
    </font>
    <font>
      <sz val="14"/>
      <color indexed="8"/>
      <name val="Times New Roman"/>
      <family val="2"/>
    </font>
    <font>
      <sz val="12"/>
      <name val="Times New Roman"/>
      <family val="1"/>
    </font>
    <font>
      <b/>
      <i/>
      <sz val="12"/>
      <name val="Times New Roman"/>
      <family val="1"/>
    </font>
    <font>
      <sz val="10"/>
      <name val="Arial"/>
      <family val="2"/>
    </font>
    <font>
      <i/>
      <sz val="12"/>
      <name val="Times New Roman"/>
      <family val="1"/>
    </font>
    <font>
      <sz val="11"/>
      <color indexed="8"/>
      <name val="Calibri"/>
      <family val="2"/>
    </font>
    <font>
      <sz val="12"/>
      <name val="Times New Roman"/>
      <family val="1"/>
    </font>
    <font>
      <sz val="12"/>
      <name val="VNI-Times"/>
    </font>
    <font>
      <sz val="11"/>
      <color indexed="8"/>
      <name val="Calibri"/>
      <family val="2"/>
    </font>
    <font>
      <b/>
      <sz val="11"/>
      <name val=".VnTimeH"/>
      <family val="2"/>
    </font>
    <font>
      <sz val="10"/>
      <name val="Times New Roman"/>
      <family val="1"/>
    </font>
    <font>
      <sz val="14"/>
      <name val=".VnTimeH"/>
      <family val="2"/>
    </font>
    <font>
      <sz val="12"/>
      <name val="¹UAAA¼"/>
      <family val="3"/>
      <charset val="128"/>
    </font>
    <font>
      <sz val="13"/>
      <name val=".VnTime"/>
      <family val="2"/>
    </font>
    <font>
      <b/>
      <sz val="12"/>
      <name val="Arial"/>
      <family val="2"/>
    </font>
    <font>
      <i/>
      <sz val="10"/>
      <name val=".VnTime"/>
      <family val="2"/>
    </font>
    <font>
      <b/>
      <sz val="10"/>
      <name val=".VnArial"/>
      <family val="2"/>
    </font>
    <font>
      <b/>
      <sz val="10"/>
      <name val=".VnTime"/>
      <family val="2"/>
    </font>
    <font>
      <sz val="12"/>
      <name val="Arial"/>
      <family val="2"/>
    </font>
    <font>
      <sz val="10"/>
      <name val="VNtimes new roman"/>
      <family val="1"/>
    </font>
    <font>
      <b/>
      <sz val="10"/>
      <name val=".VnTimeH"/>
      <family val="2"/>
    </font>
    <font>
      <sz val="14"/>
      <name val=".VnArial"/>
      <family val="2"/>
    </font>
    <font>
      <sz val="14"/>
      <name val="뼻뮝"/>
      <family val="3"/>
      <charset val="129"/>
    </font>
    <font>
      <sz val="12"/>
      <name val="바탕체"/>
      <family val="3"/>
    </font>
    <font>
      <sz val="12"/>
      <name val="뼻뮝"/>
      <family val="1"/>
      <charset val="129"/>
    </font>
    <font>
      <sz val="9"/>
      <name val="Arial"/>
      <family val="2"/>
    </font>
    <font>
      <sz val="12"/>
      <name val="바탕체"/>
      <family val="1"/>
      <charset val="129"/>
    </font>
    <font>
      <sz val="10"/>
      <name val="굴림체"/>
      <family val="3"/>
      <charset val="129"/>
    </font>
    <font>
      <sz val="12"/>
      <name val="Courier"/>
      <family val="3"/>
    </font>
    <font>
      <sz val="10"/>
      <name val=" "/>
      <family val="1"/>
    </font>
    <font>
      <sz val="8"/>
      <name val="Arial"/>
      <family val="2"/>
    </font>
    <font>
      <sz val="12"/>
      <name val="¹UAAA¼"/>
      <family val="3"/>
      <charset val="129"/>
    </font>
    <font>
      <b/>
      <sz val="18"/>
      <name val="Arial"/>
      <family val="2"/>
    </font>
    <font>
      <sz val="7"/>
      <name val="Small Fonts"/>
      <family val="2"/>
    </font>
    <font>
      <sz val="11"/>
      <color indexed="8"/>
      <name val="Times New Roman"/>
      <family val="2"/>
    </font>
    <font>
      <sz val="13"/>
      <color indexed="8"/>
      <name val="Times New Roman"/>
      <family val="2"/>
    </font>
    <font>
      <sz val="11"/>
      <color indexed="8"/>
      <name val="Calibri"/>
      <family val="2"/>
    </font>
    <font>
      <sz val="10"/>
      <name val="VNI-Times"/>
    </font>
    <font>
      <sz val="10"/>
      <name val=".VnArial"/>
      <family val="2"/>
    </font>
    <font>
      <sz val="12"/>
      <name val="????"/>
      <family val="1"/>
      <charset val="136"/>
    </font>
    <font>
      <sz val="10"/>
      <name val="???"/>
      <family val="3"/>
      <charset val="129"/>
    </font>
    <font>
      <sz val="12"/>
      <name val="|??¢¥¢¬¨Ï"/>
      <family val="1"/>
      <charset val="129"/>
    </font>
    <font>
      <sz val="12"/>
      <color indexed="10"/>
      <name val="VN-NTime"/>
    </font>
    <font>
      <sz val="12"/>
      <name val="¹ÙÅÁÃ¼"/>
      <charset val="129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name val="µ¸¿ò"/>
      <charset val="129"/>
    </font>
    <font>
      <b/>
      <sz val="11"/>
      <color indexed="10"/>
      <name val="Calibri"/>
      <family val="2"/>
    </font>
    <font>
      <b/>
      <sz val="10"/>
      <name val="Helv"/>
    </font>
    <font>
      <b/>
      <sz val="11"/>
      <color indexed="9"/>
      <name val="Calibri"/>
      <family val="2"/>
    </font>
    <font>
      <sz val="10"/>
      <name val="VNI-Aptima"/>
    </font>
    <font>
      <sz val="11"/>
      <color indexed="8"/>
      <name val="Calibri"/>
      <family val="2"/>
      <charset val="163"/>
    </font>
    <font>
      <sz val="10"/>
      <name val="VNI-Helve-Condense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2"/>
      <name val=".VnBook-AntiquaH"/>
      <family val="2"/>
    </font>
    <font>
      <b/>
      <sz val="12"/>
      <name val="Helv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10"/>
      <name val="Calibri"/>
      <family val="2"/>
    </font>
    <font>
      <sz val="10"/>
      <name val="MS Sans Serif"/>
      <family val="2"/>
    </font>
    <font>
      <b/>
      <sz val="11"/>
      <name val="Helv"/>
    </font>
    <font>
      <sz val="11"/>
      <color indexed="19"/>
      <name val="Calibri"/>
      <family val="2"/>
    </font>
    <font>
      <b/>
      <sz val="12"/>
      <name val="VN-NTime"/>
    </font>
    <font>
      <sz val="10"/>
      <name val="VnBravo Times"/>
    </font>
    <font>
      <sz val="10"/>
      <name val="VNI-Helve"/>
    </font>
    <font>
      <b/>
      <sz val="11"/>
      <color indexed="63"/>
      <name val="Calibri"/>
      <family val="2"/>
    </font>
    <font>
      <sz val="11"/>
      <name val="VNI-Times"/>
    </font>
    <font>
      <sz val="10"/>
      <color indexed="8"/>
      <name val="Arial"/>
      <family val="2"/>
    </font>
    <font>
      <sz val="12"/>
      <name val=".VnTime"/>
      <family val="2"/>
    </font>
    <font>
      <b/>
      <sz val="18"/>
      <color indexed="62"/>
      <name val="Cambria"/>
      <family val="2"/>
    </font>
    <font>
      <sz val="12"/>
      <name val="Times New Roman"/>
      <family val="1"/>
      <charset val="163"/>
    </font>
    <font>
      <sz val="13"/>
      <name val="Times New Roman"/>
      <family val="1"/>
    </font>
    <font>
      <sz val="11"/>
      <color indexed="8"/>
      <name val="Calibri"/>
      <family val="2"/>
    </font>
    <font>
      <b/>
      <sz val="8"/>
      <name val="Times New Roman"/>
      <family val="1"/>
    </font>
    <font>
      <sz val="12"/>
      <color theme="1"/>
      <name val="Times New Roman"/>
      <family val="2"/>
    </font>
    <font>
      <sz val="11"/>
      <color theme="1"/>
      <name val="Times New Roman"/>
      <family val="2"/>
    </font>
    <font>
      <sz val="11"/>
      <color theme="0"/>
      <name val="Times New Roman"/>
      <family val="2"/>
    </font>
    <font>
      <sz val="11"/>
      <color rgb="FF9C0006"/>
      <name val="Times New Roman"/>
      <family val="2"/>
    </font>
    <font>
      <b/>
      <sz val="11"/>
      <color rgb="FFFA7D00"/>
      <name val="Times New Roman"/>
      <family val="2"/>
    </font>
    <font>
      <b/>
      <sz val="11"/>
      <color theme="0"/>
      <name val="Times New Roman"/>
      <family val="2"/>
    </font>
    <font>
      <i/>
      <sz val="11"/>
      <color rgb="FF7F7F7F"/>
      <name val="Times New Roman"/>
      <family val="2"/>
    </font>
    <font>
      <sz val="11"/>
      <color rgb="FF006100"/>
      <name val="Times New Roman"/>
      <family val="2"/>
    </font>
    <font>
      <b/>
      <sz val="15"/>
      <color theme="3"/>
      <name val="Times New Roman"/>
      <family val="2"/>
    </font>
    <font>
      <b/>
      <sz val="13"/>
      <color theme="3"/>
      <name val="Times New Roman"/>
      <family val="2"/>
    </font>
    <font>
      <b/>
      <sz val="11"/>
      <color theme="3"/>
      <name val="Times New Roman"/>
      <family val="2"/>
    </font>
    <font>
      <sz val="11"/>
      <color rgb="FF3F3F76"/>
      <name val="Times New Roman"/>
      <family val="2"/>
    </font>
    <font>
      <sz val="11"/>
      <color rgb="FFFA7D00"/>
      <name val="Times New Roman"/>
      <family val="2"/>
    </font>
    <font>
      <sz val="11"/>
      <color rgb="FF9C6500"/>
      <name val="Times New Roman"/>
      <family val="2"/>
    </font>
    <font>
      <sz val="11"/>
      <color theme="1"/>
      <name val="Arial"/>
      <family val="2"/>
      <scheme val="minor"/>
    </font>
    <font>
      <sz val="11"/>
      <color theme="1"/>
      <name val="Calibri"/>
      <family val="2"/>
      <charset val="163"/>
    </font>
    <font>
      <sz val="11"/>
      <color theme="1"/>
      <name val="Arial"/>
      <family val="2"/>
      <charset val="163"/>
      <scheme val="minor"/>
    </font>
    <font>
      <sz val="11"/>
      <color theme="1"/>
      <name val="Calibri"/>
      <family val="2"/>
    </font>
    <font>
      <sz val="13"/>
      <color theme="1"/>
      <name val="Times New Roman"/>
      <family val="2"/>
    </font>
    <font>
      <b/>
      <sz val="11"/>
      <color rgb="FF3F3F3F"/>
      <name val="Times New Roman"/>
      <family val="2"/>
    </font>
    <font>
      <b/>
      <sz val="18"/>
      <color theme="3"/>
      <name val="Times New Roman"/>
      <family val="2"/>
      <scheme val="major"/>
    </font>
    <font>
      <b/>
      <sz val="11"/>
      <color theme="1"/>
      <name val="Times New Roman"/>
      <family val="2"/>
    </font>
    <font>
      <sz val="11"/>
      <color rgb="FFFF0000"/>
      <name val="Times New Roman"/>
      <family val="2"/>
    </font>
    <font>
      <i/>
      <sz val="14"/>
      <name val="Times New Roman"/>
      <family val="1"/>
    </font>
    <font>
      <i/>
      <sz val="10"/>
      <name val="Times New Roman"/>
      <family val="1"/>
    </font>
    <font>
      <u/>
      <sz val="12"/>
      <name val="Times New Roman"/>
      <family val="1"/>
    </font>
    <font>
      <b/>
      <sz val="18"/>
      <name val="Times New Roman"/>
      <family val="1"/>
    </font>
    <font>
      <i/>
      <sz val="18"/>
      <name val="Times New Roman"/>
      <family val="1"/>
    </font>
    <font>
      <b/>
      <sz val="16"/>
      <color theme="1"/>
      <name val="Times New Roman"/>
      <family val="1"/>
    </font>
    <font>
      <i/>
      <sz val="16"/>
      <color theme="1"/>
      <name val="Times New Roman"/>
      <family val="1"/>
    </font>
    <font>
      <sz val="14"/>
      <color theme="1"/>
      <name val="Times New Roman"/>
      <family val="1"/>
    </font>
    <font>
      <i/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4"/>
      <name val="Times New Roman"/>
      <family val="1"/>
    </font>
    <font>
      <b/>
      <i/>
      <sz val="14"/>
      <color theme="1"/>
      <name val="Times New Roman"/>
      <family val="1"/>
    </font>
    <font>
      <b/>
      <u/>
      <sz val="14"/>
      <name val="Times New Roman"/>
      <family val="1"/>
    </font>
  </fonts>
  <fills count="5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49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27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medium">
        <color indexed="0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5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1440">
    <xf numFmtId="0" fontId="0" fillId="0" borderId="0"/>
    <xf numFmtId="192" fontId="19" fillId="0" borderId="0" applyFont="0" applyFill="0" applyBorder="0" applyAlignment="0" applyProtection="0"/>
    <xf numFmtId="187" fontId="49" fillId="0" borderId="0" applyFont="0" applyFill="0" applyBorder="0" applyAlignment="0" applyProtection="0"/>
    <xf numFmtId="193" fontId="49" fillId="0" borderId="0" applyFont="0" applyFill="0" applyBorder="0" applyAlignment="0" applyProtection="0"/>
    <xf numFmtId="194" fontId="15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195" fontId="50" fillId="0" borderId="0" applyFont="0" applyFill="0" applyBorder="0" applyAlignment="0" applyProtection="0"/>
    <xf numFmtId="196" fontId="50" fillId="0" borderId="0" applyFont="0" applyFill="0" applyBorder="0" applyAlignment="0" applyProtection="0"/>
    <xf numFmtId="168" fontId="51" fillId="0" borderId="0" applyFont="0" applyFill="0" applyBorder="0" applyAlignment="0" applyProtection="0"/>
    <xf numFmtId="169" fontId="51" fillId="0" borderId="0" applyFont="0" applyFill="0" applyBorder="0" applyAlignment="0" applyProtection="0"/>
    <xf numFmtId="166" fontId="40" fillId="0" borderId="0" applyFont="0" applyFill="0" applyBorder="0" applyAlignment="0" applyProtection="0"/>
    <xf numFmtId="0" fontId="52" fillId="0" borderId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53" fillId="0" borderId="0"/>
    <xf numFmtId="0" fontId="15" fillId="0" borderId="0" applyNumberFormat="0" applyFill="0" applyBorder="0" applyAlignment="0" applyProtection="0"/>
    <xf numFmtId="197" fontId="15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19" fillId="0" borderId="0" applyFont="0" applyFill="0" applyBorder="0" applyAlignment="0" applyProtection="0"/>
    <xf numFmtId="169" fontId="19" fillId="0" borderId="0" applyFont="0" applyFill="0" applyBorder="0" applyAlignment="0" applyProtection="0"/>
    <xf numFmtId="169" fontId="49" fillId="0" borderId="0" applyFont="0" applyFill="0" applyBorder="0" applyAlignment="0" applyProtection="0"/>
    <xf numFmtId="198" fontId="15" fillId="0" borderId="0" applyFont="0" applyFill="0" applyBorder="0" applyAlignment="0" applyProtection="0"/>
    <xf numFmtId="199" fontId="49" fillId="0" borderId="0" applyFont="0" applyFill="0" applyBorder="0" applyAlignment="0" applyProtection="0"/>
    <xf numFmtId="168" fontId="19" fillId="0" borderId="0" applyFont="0" applyFill="0" applyBorder="0" applyAlignment="0" applyProtection="0"/>
    <xf numFmtId="192" fontId="49" fillId="0" borderId="0" applyFont="0" applyFill="0" applyBorder="0" applyAlignment="0" applyProtection="0"/>
    <xf numFmtId="197" fontId="15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87" fontId="49" fillId="0" borderId="0" applyFont="0" applyFill="0" applyBorder="0" applyAlignment="0" applyProtection="0"/>
    <xf numFmtId="169" fontId="49" fillId="0" borderId="0" applyFont="0" applyFill="0" applyBorder="0" applyAlignment="0" applyProtection="0"/>
    <xf numFmtId="198" fontId="15" fillId="0" borderId="0" applyFont="0" applyFill="0" applyBorder="0" applyAlignment="0" applyProtection="0"/>
    <xf numFmtId="199" fontId="49" fillId="0" borderId="0" applyFont="0" applyFill="0" applyBorder="0" applyAlignment="0" applyProtection="0"/>
    <xf numFmtId="169" fontId="19" fillId="0" borderId="0" applyFont="0" applyFill="0" applyBorder="0" applyAlignment="0" applyProtection="0"/>
    <xf numFmtId="168" fontId="49" fillId="0" borderId="0" applyFont="0" applyFill="0" applyBorder="0" applyAlignment="0" applyProtection="0"/>
    <xf numFmtId="200" fontId="15" fillId="0" borderId="0" applyFont="0" applyFill="0" applyBorder="0" applyAlignment="0" applyProtection="0"/>
    <xf numFmtId="201" fontId="49" fillId="0" borderId="0" applyFont="0" applyFill="0" applyBorder="0" applyAlignment="0" applyProtection="0"/>
    <xf numFmtId="197" fontId="15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87" fontId="49" fillId="0" borderId="0" applyFont="0" applyFill="0" applyBorder="0" applyAlignment="0" applyProtection="0"/>
    <xf numFmtId="168" fontId="19" fillId="0" borderId="0" applyFont="0" applyFill="0" applyBorder="0" applyAlignment="0" applyProtection="0"/>
    <xf numFmtId="169" fontId="19" fillId="0" borderId="0" applyFont="0" applyFill="0" applyBorder="0" applyAlignment="0" applyProtection="0"/>
    <xf numFmtId="168" fontId="49" fillId="0" borderId="0" applyFont="0" applyFill="0" applyBorder="0" applyAlignment="0" applyProtection="0"/>
    <xf numFmtId="200" fontId="15" fillId="0" borderId="0" applyFont="0" applyFill="0" applyBorder="0" applyAlignment="0" applyProtection="0"/>
    <xf numFmtId="201" fontId="49" fillId="0" borderId="0" applyFont="0" applyFill="0" applyBorder="0" applyAlignment="0" applyProtection="0"/>
    <xf numFmtId="169" fontId="49" fillId="0" borderId="0" applyFont="0" applyFill="0" applyBorder="0" applyAlignment="0" applyProtection="0"/>
    <xf numFmtId="198" fontId="15" fillId="0" borderId="0" applyFont="0" applyFill="0" applyBorder="0" applyAlignment="0" applyProtection="0"/>
    <xf numFmtId="199" fontId="49" fillId="0" borderId="0" applyFont="0" applyFill="0" applyBorder="0" applyAlignment="0" applyProtection="0"/>
    <xf numFmtId="168" fontId="19" fillId="0" borderId="0" applyFont="0" applyFill="0" applyBorder="0" applyAlignment="0" applyProtection="0"/>
    <xf numFmtId="192" fontId="19" fillId="0" borderId="0" applyFont="0" applyFill="0" applyBorder="0" applyAlignment="0" applyProtection="0"/>
    <xf numFmtId="187" fontId="4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49" fillId="0" borderId="0" applyFont="0" applyFill="0" applyBorder="0" applyAlignment="0" applyProtection="0"/>
    <xf numFmtId="200" fontId="15" fillId="0" borderId="0" applyFont="0" applyFill="0" applyBorder="0" applyAlignment="0" applyProtection="0"/>
    <xf numFmtId="201" fontId="49" fillId="0" borderId="0" applyFont="0" applyFill="0" applyBorder="0" applyAlignment="0" applyProtection="0"/>
    <xf numFmtId="169" fontId="49" fillId="0" borderId="0" applyFont="0" applyFill="0" applyBorder="0" applyAlignment="0" applyProtection="0"/>
    <xf numFmtId="198" fontId="15" fillId="0" borderId="0" applyFont="0" applyFill="0" applyBorder="0" applyAlignment="0" applyProtection="0"/>
    <xf numFmtId="199" fontId="49" fillId="0" borderId="0" applyFont="0" applyFill="0" applyBorder="0" applyAlignment="0" applyProtection="0"/>
    <xf numFmtId="192" fontId="19" fillId="0" borderId="0" applyFont="0" applyFill="0" applyBorder="0" applyAlignment="0" applyProtection="0"/>
    <xf numFmtId="169" fontId="19" fillId="0" borderId="0" applyFont="0" applyFill="0" applyBorder="0" applyAlignment="0" applyProtection="0"/>
    <xf numFmtId="2" fontId="54" fillId="2" borderId="1">
      <alignment horizontal="center"/>
    </xf>
    <xf numFmtId="2" fontId="54" fillId="2" borderId="1">
      <alignment horizontal="center"/>
    </xf>
    <xf numFmtId="9" fontId="55" fillId="0" borderId="0" applyFont="0" applyFill="0" applyBorder="0" applyAlignment="0" applyProtection="0"/>
    <xf numFmtId="0" fontId="88" fillId="21" borderId="0" applyNumberFormat="0" applyBorder="0" applyAlignment="0" applyProtection="0"/>
    <xf numFmtId="0" fontId="17" fillId="3" borderId="0" applyNumberFormat="0" applyBorder="0" applyAlignment="0" applyProtection="0"/>
    <xf numFmtId="0" fontId="88" fillId="22" borderId="0" applyNumberFormat="0" applyBorder="0" applyAlignment="0" applyProtection="0"/>
    <xf numFmtId="0" fontId="17" fillId="5" borderId="0" applyNumberFormat="0" applyBorder="0" applyAlignment="0" applyProtection="0"/>
    <xf numFmtId="0" fontId="88" fillId="23" borderId="0" applyNumberFormat="0" applyBorder="0" applyAlignment="0" applyProtection="0"/>
    <xf numFmtId="0" fontId="17" fillId="6" borderId="0" applyNumberFormat="0" applyBorder="0" applyAlignment="0" applyProtection="0"/>
    <xf numFmtId="0" fontId="88" fillId="24" borderId="0" applyNumberFormat="0" applyBorder="0" applyAlignment="0" applyProtection="0"/>
    <xf numFmtId="0" fontId="17" fillId="8" borderId="0" applyNumberFormat="0" applyBorder="0" applyAlignment="0" applyProtection="0"/>
    <xf numFmtId="0" fontId="88" fillId="25" borderId="0" applyNumberFormat="0" applyBorder="0" applyAlignment="0" applyProtection="0"/>
    <xf numFmtId="0" fontId="17" fillId="9" borderId="0" applyNumberFormat="0" applyBorder="0" applyAlignment="0" applyProtection="0"/>
    <xf numFmtId="0" fontId="88" fillId="26" borderId="0" applyNumberFormat="0" applyBorder="0" applyAlignment="0" applyProtection="0"/>
    <xf numFmtId="0" fontId="17" fillId="6" borderId="0" applyNumberFormat="0" applyBorder="0" applyAlignment="0" applyProtection="0"/>
    <xf numFmtId="0" fontId="88" fillId="27" borderId="0" applyNumberFormat="0" applyBorder="0" applyAlignment="0" applyProtection="0"/>
    <xf numFmtId="0" fontId="17" fillId="9" borderId="0" applyNumberFormat="0" applyBorder="0" applyAlignment="0" applyProtection="0"/>
    <xf numFmtId="0" fontId="88" fillId="28" borderId="0" applyNumberFormat="0" applyBorder="0" applyAlignment="0" applyProtection="0"/>
    <xf numFmtId="0" fontId="17" fillId="5" borderId="0" applyNumberFormat="0" applyBorder="0" applyAlignment="0" applyProtection="0"/>
    <xf numFmtId="0" fontId="88" fillId="29" borderId="0" applyNumberFormat="0" applyBorder="0" applyAlignment="0" applyProtection="0"/>
    <xf numFmtId="0" fontId="17" fillId="10" borderId="0" applyNumberFormat="0" applyBorder="0" applyAlignment="0" applyProtection="0"/>
    <xf numFmtId="0" fontId="88" fillId="30" borderId="0" applyNumberFormat="0" applyBorder="0" applyAlignment="0" applyProtection="0"/>
    <xf numFmtId="0" fontId="17" fillId="4" borderId="0" applyNumberFormat="0" applyBorder="0" applyAlignment="0" applyProtection="0"/>
    <xf numFmtId="0" fontId="88" fillId="31" borderId="0" applyNumberFormat="0" applyBorder="0" applyAlignment="0" applyProtection="0"/>
    <xf numFmtId="0" fontId="17" fillId="9" borderId="0" applyNumberFormat="0" applyBorder="0" applyAlignment="0" applyProtection="0"/>
    <xf numFmtId="0" fontId="88" fillId="32" borderId="0" applyNumberFormat="0" applyBorder="0" applyAlignment="0" applyProtection="0"/>
    <xf numFmtId="0" fontId="17" fillId="6" borderId="0" applyNumberFormat="0" applyBorder="0" applyAlignment="0" applyProtection="0"/>
    <xf numFmtId="173" fontId="23" fillId="0" borderId="2" applyNumberFormat="0" applyFont="0" applyBorder="0" applyAlignment="0">
      <alignment horizontal="center" vertical="center"/>
    </xf>
    <xf numFmtId="0" fontId="89" fillId="33" borderId="0" applyNumberFormat="0" applyBorder="0" applyAlignment="0" applyProtection="0"/>
    <xf numFmtId="0" fontId="56" fillId="9" borderId="0" applyNumberFormat="0" applyBorder="0" applyAlignment="0" applyProtection="0"/>
    <xf numFmtId="0" fontId="89" fillId="34" borderId="0" applyNumberFormat="0" applyBorder="0" applyAlignment="0" applyProtection="0"/>
    <xf numFmtId="0" fontId="56" fillId="12" borderId="0" applyNumberFormat="0" applyBorder="0" applyAlignment="0" applyProtection="0"/>
    <xf numFmtId="0" fontId="89" fillId="35" borderId="0" applyNumberFormat="0" applyBorder="0" applyAlignment="0" applyProtection="0"/>
    <xf numFmtId="0" fontId="56" fillId="11" borderId="0" applyNumberFormat="0" applyBorder="0" applyAlignment="0" applyProtection="0"/>
    <xf numFmtId="0" fontId="89" fillId="36" borderId="0" applyNumberFormat="0" applyBorder="0" applyAlignment="0" applyProtection="0"/>
    <xf numFmtId="0" fontId="56" fillId="4" borderId="0" applyNumberFormat="0" applyBorder="0" applyAlignment="0" applyProtection="0"/>
    <xf numFmtId="0" fontId="89" fillId="37" borderId="0" applyNumberFormat="0" applyBorder="0" applyAlignment="0" applyProtection="0"/>
    <xf numFmtId="0" fontId="56" fillId="9" borderId="0" applyNumberFormat="0" applyBorder="0" applyAlignment="0" applyProtection="0"/>
    <xf numFmtId="0" fontId="89" fillId="38" borderId="0" applyNumberFormat="0" applyBorder="0" applyAlignment="0" applyProtection="0"/>
    <xf numFmtId="0" fontId="56" fillId="5" borderId="0" applyNumberFormat="0" applyBorder="0" applyAlignment="0" applyProtection="0"/>
    <xf numFmtId="0" fontId="89" fillId="39" borderId="0" applyNumberFormat="0" applyBorder="0" applyAlignment="0" applyProtection="0"/>
    <xf numFmtId="0" fontId="56" fillId="14" borderId="0" applyNumberFormat="0" applyBorder="0" applyAlignment="0" applyProtection="0"/>
    <xf numFmtId="0" fontId="89" fillId="40" borderId="0" applyNumberFormat="0" applyBorder="0" applyAlignment="0" applyProtection="0"/>
    <xf numFmtId="0" fontId="56" fillId="12" borderId="0" applyNumberFormat="0" applyBorder="0" applyAlignment="0" applyProtection="0"/>
    <xf numFmtId="0" fontId="89" fillId="41" borderId="0" applyNumberFormat="0" applyBorder="0" applyAlignment="0" applyProtection="0"/>
    <xf numFmtId="0" fontId="56" fillId="11" borderId="0" applyNumberFormat="0" applyBorder="0" applyAlignment="0" applyProtection="0"/>
    <xf numFmtId="0" fontId="89" fillId="42" borderId="0" applyNumberFormat="0" applyBorder="0" applyAlignment="0" applyProtection="0"/>
    <xf numFmtId="0" fontId="56" fillId="16" borderId="0" applyNumberFormat="0" applyBorder="0" applyAlignment="0" applyProtection="0"/>
    <xf numFmtId="0" fontId="89" fillId="43" borderId="0" applyNumberFormat="0" applyBorder="0" applyAlignment="0" applyProtection="0"/>
    <xf numFmtId="0" fontId="56" fillId="13" borderId="0" applyNumberFormat="0" applyBorder="0" applyAlignment="0" applyProtection="0"/>
    <xf numFmtId="0" fontId="89" fillId="44" borderId="0" applyNumberFormat="0" applyBorder="0" applyAlignment="0" applyProtection="0"/>
    <xf numFmtId="0" fontId="56" fillId="15" borderId="0" applyNumberFormat="0" applyBorder="0" applyAlignment="0" applyProtection="0"/>
    <xf numFmtId="202" fontId="19" fillId="0" borderId="0" applyFont="0" applyFill="0" applyBorder="0" applyAlignment="0" applyProtection="0"/>
    <xf numFmtId="0" fontId="43" fillId="0" borderId="0" applyFont="0" applyFill="0" applyBorder="0" applyAlignment="0" applyProtection="0"/>
    <xf numFmtId="203" fontId="19" fillId="0" borderId="0" applyFont="0" applyFill="0" applyBorder="0" applyAlignment="0" applyProtection="0"/>
    <xf numFmtId="190" fontId="15" fillId="0" borderId="0" applyFont="0" applyFill="0" applyBorder="0" applyAlignment="0" applyProtection="0"/>
    <xf numFmtId="0" fontId="43" fillId="0" borderId="0" applyFont="0" applyFill="0" applyBorder="0" applyAlignment="0" applyProtection="0"/>
    <xf numFmtId="204" fontId="19" fillId="0" borderId="0" applyFont="0" applyFill="0" applyBorder="0" applyAlignment="0" applyProtection="0"/>
    <xf numFmtId="196" fontId="55" fillId="0" borderId="0" applyFont="0" applyFill="0" applyBorder="0" applyAlignment="0" applyProtection="0"/>
    <xf numFmtId="0" fontId="24" fillId="0" borderId="0" applyFont="0" applyFill="0" applyBorder="0" applyAlignment="0" applyProtection="0"/>
    <xf numFmtId="196" fontId="55" fillId="0" borderId="0" applyFont="0" applyFill="0" applyBorder="0" applyAlignment="0" applyProtection="0"/>
    <xf numFmtId="205" fontId="55" fillId="0" borderId="0" applyFont="0" applyFill="0" applyBorder="0" applyAlignment="0" applyProtection="0"/>
    <xf numFmtId="0" fontId="24" fillId="0" borderId="0" applyFont="0" applyFill="0" applyBorder="0" applyAlignment="0" applyProtection="0"/>
    <xf numFmtId="195" fontId="55" fillId="0" borderId="0" applyFont="0" applyFill="0" applyBorder="0" applyAlignment="0" applyProtection="0"/>
    <xf numFmtId="192" fontId="19" fillId="0" borderId="0" applyFont="0" applyFill="0" applyBorder="0" applyAlignment="0" applyProtection="0"/>
    <xf numFmtId="0" fontId="90" fillId="45" borderId="0" applyNumberFormat="0" applyBorder="0" applyAlignment="0" applyProtection="0"/>
    <xf numFmtId="0" fontId="57" fillId="7" borderId="0" applyNumberFormat="0" applyBorder="0" applyAlignment="0" applyProtection="0"/>
    <xf numFmtId="0" fontId="24" fillId="0" borderId="0"/>
    <xf numFmtId="0" fontId="22" fillId="0" borderId="0"/>
    <xf numFmtId="0" fontId="24" fillId="0" borderId="0"/>
    <xf numFmtId="0" fontId="58" fillId="0" borderId="0"/>
    <xf numFmtId="0" fontId="15" fillId="0" borderId="0" applyFill="0" applyBorder="0" applyAlignment="0"/>
    <xf numFmtId="172" fontId="15" fillId="0" borderId="0" applyFill="0" applyBorder="0" applyAlignment="0"/>
    <xf numFmtId="206" fontId="15" fillId="0" borderId="0" applyFill="0" applyBorder="0" applyAlignment="0"/>
    <xf numFmtId="0" fontId="91" fillId="46" borderId="24" applyNumberFormat="0" applyAlignment="0" applyProtection="0"/>
    <xf numFmtId="0" fontId="59" fillId="17" borderId="3" applyNumberFormat="0" applyAlignment="0" applyProtection="0"/>
    <xf numFmtId="0" fontId="60" fillId="0" borderId="0"/>
    <xf numFmtId="207" fontId="49" fillId="0" borderId="0" applyFont="0" applyFill="0" applyBorder="0" applyAlignment="0" applyProtection="0"/>
    <xf numFmtId="164" fontId="83" fillId="0" borderId="0" applyFont="0" applyFill="0" applyBorder="0" applyAlignment="0" applyProtection="0"/>
    <xf numFmtId="168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7" fillId="0" borderId="0" applyFont="0" applyFill="0" applyBorder="0" applyAlignment="0" applyProtection="0"/>
    <xf numFmtId="165" fontId="17" fillId="0" borderId="0" applyFont="0" applyFill="0" applyBorder="0" applyAlignment="0" applyProtection="0"/>
    <xf numFmtId="169" fontId="15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63" fillId="0" borderId="0" applyFont="0" applyFill="0" applyBorder="0" applyAlignment="0" applyProtection="0"/>
    <xf numFmtId="165" fontId="63" fillId="0" borderId="0" applyFont="0" applyFill="0" applyBorder="0" applyAlignment="0" applyProtection="0"/>
    <xf numFmtId="165" fontId="63" fillId="0" borderId="0" applyFont="0" applyFill="0" applyBorder="0" applyAlignment="0" applyProtection="0"/>
    <xf numFmtId="165" fontId="63" fillId="0" borderId="0" applyFont="0" applyFill="0" applyBorder="0" applyAlignment="0" applyProtection="0"/>
    <xf numFmtId="165" fontId="63" fillId="0" borderId="0" applyFont="0" applyFill="0" applyBorder="0" applyAlignment="0" applyProtection="0"/>
    <xf numFmtId="165" fontId="63" fillId="0" borderId="0" applyFont="0" applyFill="0" applyBorder="0" applyAlignment="0" applyProtection="0"/>
    <xf numFmtId="169" fontId="20" fillId="0" borderId="0" applyFont="0" applyFill="0" applyBorder="0" applyAlignment="0" applyProtection="0"/>
    <xf numFmtId="169" fontId="17" fillId="0" borderId="0" applyFont="0" applyFill="0" applyBorder="0" applyAlignment="0" applyProtection="0"/>
    <xf numFmtId="165" fontId="17" fillId="0" borderId="0" applyFont="0" applyFill="0" applyBorder="0" applyAlignment="0" applyProtection="0"/>
    <xf numFmtId="165" fontId="63" fillId="0" borderId="0" applyFont="0" applyFill="0" applyBorder="0" applyAlignment="0" applyProtection="0"/>
    <xf numFmtId="165" fontId="63" fillId="0" borderId="0" applyFont="0" applyFill="0" applyBorder="0" applyAlignment="0" applyProtection="0"/>
    <xf numFmtId="165" fontId="63" fillId="0" borderId="0" applyFont="0" applyFill="0" applyBorder="0" applyAlignment="0" applyProtection="0"/>
    <xf numFmtId="169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15" fillId="0" borderId="0" applyFont="0" applyFill="0" applyBorder="0" applyAlignment="0" applyProtection="0"/>
    <xf numFmtId="169" fontId="19" fillId="0" borderId="0" applyFont="0" applyFill="0" applyBorder="0" applyAlignment="0" applyProtection="0"/>
    <xf numFmtId="165" fontId="63" fillId="0" borderId="0" applyFont="0" applyFill="0" applyBorder="0" applyAlignment="0" applyProtection="0"/>
    <xf numFmtId="0" fontId="17" fillId="0" borderId="0" applyFont="0" applyFill="0" applyBorder="0" applyAlignment="0" applyProtection="0"/>
    <xf numFmtId="169" fontId="15" fillId="0" borderId="0" applyFont="0" applyFill="0" applyBorder="0" applyAlignment="0" applyProtection="0"/>
    <xf numFmtId="165" fontId="63" fillId="0" borderId="0" applyFont="0" applyFill="0" applyBorder="0" applyAlignment="0" applyProtection="0"/>
    <xf numFmtId="165" fontId="63" fillId="0" borderId="0" applyFont="0" applyFill="0" applyBorder="0" applyAlignment="0" applyProtection="0"/>
    <xf numFmtId="217" fontId="9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5" fillId="0" borderId="0" applyFont="0" applyFill="0" applyBorder="0" applyAlignment="0" applyProtection="0"/>
    <xf numFmtId="165" fontId="63" fillId="0" borderId="0" applyFont="0" applyFill="0" applyBorder="0" applyAlignment="0" applyProtection="0"/>
    <xf numFmtId="169" fontId="15" fillId="0" borderId="0" applyFont="0" applyFill="0" applyBorder="0" applyAlignment="0" applyProtection="0"/>
    <xf numFmtId="191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9" fillId="0" borderId="0" applyFont="0" applyFill="0" applyBorder="0" applyAlignment="0" applyProtection="0"/>
    <xf numFmtId="169" fontId="19" fillId="0" borderId="0" applyFont="0" applyFill="0" applyBorder="0" applyAlignment="0" applyProtection="0"/>
    <xf numFmtId="165" fontId="63" fillId="0" borderId="0" applyFont="0" applyFill="0" applyBorder="0" applyAlignment="0" applyProtection="0"/>
    <xf numFmtId="165" fontId="17" fillId="0" borderId="0" applyFont="0" applyFill="0" applyBorder="0" applyAlignment="0" applyProtection="0"/>
    <xf numFmtId="169" fontId="48" fillId="0" borderId="0" applyFont="0" applyFill="0" applyBorder="0" applyAlignment="0" applyProtection="0"/>
    <xf numFmtId="165" fontId="85" fillId="0" borderId="0" applyFont="0" applyFill="0" applyBorder="0" applyAlignment="0" applyProtection="0"/>
    <xf numFmtId="169" fontId="47" fillId="0" borderId="0" applyFont="0" applyFill="0" applyBorder="0" applyAlignment="0" applyProtection="0"/>
    <xf numFmtId="165" fontId="15" fillId="0" borderId="0" applyFont="0" applyFill="0" applyBorder="0" applyAlignment="0" applyProtection="0"/>
    <xf numFmtId="169" fontId="48" fillId="0" borderId="0" applyFont="0" applyFill="0" applyBorder="0" applyAlignment="0" applyProtection="0"/>
    <xf numFmtId="165" fontId="81" fillId="0" borderId="0" applyFont="0" applyFill="0" applyBorder="0" applyAlignment="0" applyProtection="0"/>
    <xf numFmtId="165" fontId="15" fillId="0" borderId="0" applyFont="0" applyFill="0" applyBorder="0" applyAlignment="0" applyProtection="0"/>
    <xf numFmtId="169" fontId="48" fillId="0" borderId="0" applyFont="0" applyFill="0" applyBorder="0" applyAlignment="0" applyProtection="0"/>
    <xf numFmtId="165" fontId="63" fillId="0" borderId="0" applyFont="0" applyFill="0" applyBorder="0" applyAlignment="0" applyProtection="0"/>
    <xf numFmtId="165" fontId="63" fillId="0" borderId="0" applyFont="0" applyFill="0" applyBorder="0" applyAlignment="0" applyProtection="0"/>
    <xf numFmtId="183" fontId="22" fillId="0" borderId="0"/>
    <xf numFmtId="3" fontId="15" fillId="0" borderId="0" applyFont="0" applyFill="0" applyBorder="0" applyAlignment="0" applyProtection="0"/>
    <xf numFmtId="208" fontId="15" fillId="0" borderId="0" applyFont="0" applyFill="0" applyBorder="0" applyAlignment="0" applyProtection="0"/>
    <xf numFmtId="170" fontId="15" fillId="0" borderId="0" applyFont="0" applyFill="0" applyBorder="0" applyAlignment="0" applyProtection="0"/>
    <xf numFmtId="209" fontId="15" fillId="0" borderId="0" applyFont="0" applyFill="0" applyBorder="0" applyAlignment="0" applyProtection="0"/>
    <xf numFmtId="177" fontId="15" fillId="0" borderId="0" applyFont="0" applyFill="0" applyBorder="0" applyAlignment="0" applyProtection="0"/>
    <xf numFmtId="184" fontId="15" fillId="0" borderId="0"/>
    <xf numFmtId="0" fontId="92" fillId="47" borderId="25" applyNumberFormat="0" applyAlignment="0" applyProtection="0"/>
    <xf numFmtId="0" fontId="61" fillId="18" borderId="4" applyNumberFormat="0" applyAlignment="0" applyProtection="0"/>
    <xf numFmtId="1" fontId="62" fillId="0" borderId="5" applyBorder="0"/>
    <xf numFmtId="0" fontId="15" fillId="0" borderId="0" applyFont="0" applyFill="0" applyBorder="0" applyAlignment="0" applyProtection="0"/>
    <xf numFmtId="16" fontId="15" fillId="0" borderId="0"/>
    <xf numFmtId="16" fontId="15" fillId="0" borderId="0"/>
    <xf numFmtId="210" fontId="15" fillId="0" borderId="0" applyFont="0" applyFill="0" applyBorder="0" applyAlignment="0" applyProtection="0"/>
    <xf numFmtId="211" fontId="15" fillId="0" borderId="0" applyFont="0" applyFill="0" applyBorder="0" applyAlignment="0" applyProtection="0"/>
    <xf numFmtId="185" fontId="15" fillId="0" borderId="0"/>
    <xf numFmtId="0" fontId="15" fillId="0" borderId="0" applyFill="0" applyBorder="0" applyAlignment="0"/>
    <xf numFmtId="0" fontId="64" fillId="0" borderId="0"/>
    <xf numFmtId="0" fontId="93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2" fontId="15" fillId="0" borderId="0" applyFont="0" applyFill="0" applyBorder="0" applyAlignment="0" applyProtection="0"/>
    <xf numFmtId="0" fontId="94" fillId="48" borderId="0" applyNumberFormat="0" applyBorder="0" applyAlignment="0" applyProtection="0"/>
    <xf numFmtId="0" fontId="66" fillId="9" borderId="0" applyNumberFormat="0" applyBorder="0" applyAlignment="0" applyProtection="0"/>
    <xf numFmtId="38" fontId="42" fillId="19" borderId="0" applyNumberFormat="0" applyBorder="0" applyAlignment="0" applyProtection="0"/>
    <xf numFmtId="38" fontId="42" fillId="2" borderId="0" applyNumberFormat="0" applyBorder="0" applyAlignment="0" applyProtection="0"/>
    <xf numFmtId="0" fontId="67" fillId="0" borderId="0" applyNumberFormat="0" applyFont="0" applyBorder="0" applyAlignment="0">
      <alignment horizontal="left" vertical="center"/>
    </xf>
    <xf numFmtId="0" fontId="68" fillId="0" borderId="0">
      <alignment horizontal="left"/>
    </xf>
    <xf numFmtId="0" fontId="26" fillId="0" borderId="6" applyNumberFormat="0" applyAlignment="0" applyProtection="0">
      <alignment horizontal="left" vertical="center"/>
    </xf>
    <xf numFmtId="0" fontId="26" fillId="0" borderId="7">
      <alignment horizontal="left" vertical="center"/>
    </xf>
    <xf numFmtId="0" fontId="26" fillId="0" borderId="7">
      <alignment horizontal="left" vertical="center"/>
    </xf>
    <xf numFmtId="0" fontId="95" fillId="0" borderId="26" applyNumberFormat="0" applyFill="0" applyAlignment="0" applyProtection="0"/>
    <xf numFmtId="0" fontId="44" fillId="0" borderId="0" applyNumberFormat="0" applyFill="0" applyBorder="0" applyAlignment="0" applyProtection="0"/>
    <xf numFmtId="0" fontId="96" fillId="0" borderId="27" applyNumberFormat="0" applyFill="0" applyAlignment="0" applyProtection="0"/>
    <xf numFmtId="0" fontId="26" fillId="0" borderId="0" applyNumberFormat="0" applyFill="0" applyBorder="0" applyAlignment="0" applyProtection="0"/>
    <xf numFmtId="0" fontId="97" fillId="0" borderId="28" applyNumberFormat="0" applyFill="0" applyAlignment="0" applyProtection="0"/>
    <xf numFmtId="0" fontId="69" fillId="0" borderId="8" applyNumberFormat="0" applyFill="0" applyAlignment="0" applyProtection="0"/>
    <xf numFmtId="0" fontId="97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44" fillId="0" borderId="0" applyProtection="0"/>
    <xf numFmtId="0" fontId="26" fillId="0" borderId="0" applyProtection="0"/>
    <xf numFmtId="0" fontId="8" fillId="0" borderId="0" applyNumberFormat="0" applyFill="0" applyBorder="0" applyAlignment="0" applyProtection="0">
      <alignment vertical="top"/>
      <protection locked="0"/>
    </xf>
    <xf numFmtId="201" fontId="49" fillId="0" borderId="0" applyFont="0" applyFill="0" applyBorder="0" applyAlignment="0" applyProtection="0"/>
    <xf numFmtId="10" fontId="42" fillId="20" borderId="9" applyNumberFormat="0" applyBorder="0" applyAlignment="0" applyProtection="0"/>
    <xf numFmtId="10" fontId="42" fillId="20" borderId="9" applyNumberFormat="0" applyBorder="0" applyAlignment="0" applyProtection="0"/>
    <xf numFmtId="10" fontId="42" fillId="2" borderId="9" applyNumberFormat="0" applyBorder="0" applyAlignment="0" applyProtection="0"/>
    <xf numFmtId="0" fontId="98" fillId="49" borderId="24" applyNumberFormat="0" applyAlignment="0" applyProtection="0"/>
    <xf numFmtId="0" fontId="70" fillId="10" borderId="3" applyNumberFormat="0" applyAlignment="0" applyProtection="0"/>
    <xf numFmtId="0" fontId="70" fillId="10" borderId="3" applyNumberFormat="0" applyAlignment="0" applyProtection="0"/>
    <xf numFmtId="0" fontId="70" fillId="10" borderId="3" applyNumberFormat="0" applyAlignment="0" applyProtection="0"/>
    <xf numFmtId="0" fontId="15" fillId="0" borderId="0" applyFill="0" applyBorder="0" applyAlignment="0"/>
    <xf numFmtId="0" fontId="99" fillId="0" borderId="29" applyNumberFormat="0" applyFill="0" applyAlignment="0" applyProtection="0"/>
    <xf numFmtId="0" fontId="71" fillId="0" borderId="10" applyNumberFormat="0" applyFill="0" applyAlignment="0" applyProtection="0"/>
    <xf numFmtId="3" fontId="27" fillId="0" borderId="1" applyNumberFormat="0" applyAlignment="0">
      <alignment horizontal="center" vertical="center"/>
    </xf>
    <xf numFmtId="3" fontId="28" fillId="0" borderId="1" applyNumberFormat="0" applyAlignment="0">
      <alignment horizontal="center" vertical="center"/>
    </xf>
    <xf numFmtId="3" fontId="29" fillId="0" borderId="1" applyNumberFormat="0" applyAlignment="0">
      <alignment horizontal="center" vertical="center"/>
    </xf>
    <xf numFmtId="38" fontId="72" fillId="0" borderId="0" applyFont="0" applyFill="0" applyBorder="0" applyAlignment="0" applyProtection="0"/>
    <xf numFmtId="40" fontId="72" fillId="0" borderId="0" applyFont="0" applyFill="0" applyBorder="0" applyAlignment="0" applyProtection="0"/>
    <xf numFmtId="38" fontId="72" fillId="0" borderId="0" applyFont="0" applyFill="0" applyBorder="0" applyAlignment="0" applyProtection="0"/>
    <xf numFmtId="40" fontId="72" fillId="0" borderId="0" applyFont="0" applyFill="0" applyBorder="0" applyAlignment="0" applyProtection="0"/>
    <xf numFmtId="0" fontId="73" fillId="0" borderId="11"/>
    <xf numFmtId="192" fontId="15" fillId="0" borderId="0" applyFont="0" applyFill="0" applyBorder="0" applyAlignment="0" applyProtection="0"/>
    <xf numFmtId="212" fontId="15" fillId="0" borderId="0" applyFont="0" applyFill="0" applyBorder="0" applyAlignment="0" applyProtection="0"/>
    <xf numFmtId="213" fontId="72" fillId="0" borderId="0" applyFont="0" applyFill="0" applyBorder="0" applyAlignment="0" applyProtection="0"/>
    <xf numFmtId="214" fontId="72" fillId="0" borderId="0" applyFont="0" applyFill="0" applyBorder="0" applyAlignment="0" applyProtection="0"/>
    <xf numFmtId="0" fontId="30" fillId="0" borderId="0" applyNumberFormat="0" applyFont="0" applyFill="0" applyAlignment="0"/>
    <xf numFmtId="0" fontId="100" fillId="50" borderId="0" applyNumberFormat="0" applyBorder="0" applyAlignment="0" applyProtection="0"/>
    <xf numFmtId="0" fontId="74" fillId="10" borderId="0" applyNumberFormat="0" applyBorder="0" applyAlignment="0" applyProtection="0"/>
    <xf numFmtId="0" fontId="22" fillId="0" borderId="0"/>
    <xf numFmtId="37" fontId="45" fillId="0" borderId="0"/>
    <xf numFmtId="0" fontId="75" fillId="0" borderId="9" applyNumberFormat="0" applyFont="0" applyFill="0" applyBorder="0" applyAlignment="0">
      <alignment horizontal="center"/>
    </xf>
    <xf numFmtId="182" fontId="31" fillId="0" borderId="0"/>
    <xf numFmtId="0" fontId="15" fillId="0" borderId="0"/>
    <xf numFmtId="0" fontId="15" fillId="0" borderId="0"/>
    <xf numFmtId="0" fontId="9" fillId="0" borderId="0"/>
    <xf numFmtId="0" fontId="101" fillId="0" borderId="0"/>
    <xf numFmtId="0" fontId="102" fillId="0" borderId="0"/>
    <xf numFmtId="0" fontId="102" fillId="0" borderId="0"/>
    <xf numFmtId="0" fontId="103" fillId="0" borderId="0"/>
    <xf numFmtId="0" fontId="15" fillId="0" borderId="0"/>
    <xf numFmtId="0" fontId="102" fillId="0" borderId="0"/>
    <xf numFmtId="0" fontId="102" fillId="0" borderId="0"/>
    <xf numFmtId="0" fontId="102" fillId="0" borderId="0"/>
    <xf numFmtId="0" fontId="103" fillId="0" borderId="0"/>
    <xf numFmtId="0" fontId="10" fillId="0" borderId="0"/>
    <xf numFmtId="0" fontId="15" fillId="0" borderId="0"/>
    <xf numFmtId="0" fontId="102" fillId="0" borderId="0"/>
    <xf numFmtId="0" fontId="102" fillId="0" borderId="0"/>
    <xf numFmtId="0" fontId="102" fillId="0" borderId="0"/>
    <xf numFmtId="0" fontId="103" fillId="0" borderId="0"/>
    <xf numFmtId="0" fontId="15" fillId="0" borderId="0"/>
    <xf numFmtId="0" fontId="102" fillId="0" borderId="0"/>
    <xf numFmtId="0" fontId="102" fillId="0" borderId="0"/>
    <xf numFmtId="0" fontId="102" fillId="0" borderId="0"/>
    <xf numFmtId="0" fontId="103" fillId="0" borderId="0"/>
    <xf numFmtId="0" fontId="15" fillId="0" borderId="0"/>
    <xf numFmtId="0" fontId="76" fillId="0" borderId="0"/>
    <xf numFmtId="0" fontId="15" fillId="0" borderId="0"/>
    <xf numFmtId="0" fontId="76" fillId="0" borderId="0"/>
    <xf numFmtId="0" fontId="15" fillId="0" borderId="0"/>
    <xf numFmtId="0" fontId="76" fillId="0" borderId="0"/>
    <xf numFmtId="0" fontId="15" fillId="0" borderId="0"/>
    <xf numFmtId="0" fontId="102" fillId="0" borderId="0"/>
    <xf numFmtId="0" fontId="102" fillId="0" borderId="0"/>
    <xf numFmtId="0" fontId="102" fillId="0" borderId="0"/>
    <xf numFmtId="0" fontId="103" fillId="0" borderId="0"/>
    <xf numFmtId="0" fontId="15" fillId="0" borderId="0"/>
    <xf numFmtId="0" fontId="102" fillId="0" borderId="0"/>
    <xf numFmtId="0" fontId="102" fillId="0" borderId="0"/>
    <xf numFmtId="0" fontId="102" fillId="0" borderId="0"/>
    <xf numFmtId="0" fontId="103" fillId="0" borderId="0"/>
    <xf numFmtId="0" fontId="15" fillId="0" borderId="0"/>
    <xf numFmtId="0" fontId="102" fillId="0" borderId="0"/>
    <xf numFmtId="0" fontId="102" fillId="0" borderId="0"/>
    <xf numFmtId="0" fontId="102" fillId="0" borderId="0"/>
    <xf numFmtId="0" fontId="103" fillId="0" borderId="0"/>
    <xf numFmtId="0" fontId="10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87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04" fillId="0" borderId="0"/>
    <xf numFmtId="0" fontId="101" fillId="0" borderId="0"/>
    <xf numFmtId="0" fontId="9" fillId="0" borderId="0"/>
    <xf numFmtId="0" fontId="104" fillId="0" borderId="0"/>
    <xf numFmtId="0" fontId="104" fillId="0" borderId="0"/>
    <xf numFmtId="0" fontId="104" fillId="0" borderId="0"/>
    <xf numFmtId="0" fontId="15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15" fillId="0" borderId="0"/>
    <xf numFmtId="0" fontId="17" fillId="0" borderId="0"/>
    <xf numFmtId="0" fontId="15" fillId="0" borderId="0"/>
    <xf numFmtId="0" fontId="102" fillId="0" borderId="0"/>
    <xf numFmtId="0" fontId="102" fillId="0" borderId="0"/>
    <xf numFmtId="0" fontId="102" fillId="0" borderId="0"/>
    <xf numFmtId="0" fontId="103" fillId="0" borderId="0"/>
    <xf numFmtId="0" fontId="15" fillId="0" borderId="0"/>
    <xf numFmtId="0" fontId="102" fillId="0" borderId="0"/>
    <xf numFmtId="0" fontId="102" fillId="0" borderId="0"/>
    <xf numFmtId="0" fontId="102" fillId="0" borderId="0"/>
    <xf numFmtId="0" fontId="103" fillId="0" borderId="0"/>
    <xf numFmtId="0" fontId="15" fillId="0" borderId="0"/>
    <xf numFmtId="0" fontId="10" fillId="0" borderId="0"/>
    <xf numFmtId="0" fontId="15" fillId="0" borderId="0"/>
    <xf numFmtId="0" fontId="10" fillId="0" borderId="0"/>
    <xf numFmtId="0" fontId="15" fillId="0" borderId="0"/>
    <xf numFmtId="0" fontId="10" fillId="0" borderId="0"/>
    <xf numFmtId="0" fontId="15" fillId="0" borderId="0"/>
    <xf numFmtId="0" fontId="104" fillId="0" borderId="0"/>
    <xf numFmtId="0" fontId="104" fillId="0" borderId="0"/>
    <xf numFmtId="0" fontId="104" fillId="0" borderId="0"/>
    <xf numFmtId="0" fontId="101" fillId="0" borderId="0"/>
    <xf numFmtId="0" fontId="15" fillId="0" borderId="0"/>
    <xf numFmtId="0" fontId="104" fillId="0" borderId="0"/>
    <xf numFmtId="0" fontId="104" fillId="0" borderId="0"/>
    <xf numFmtId="0" fontId="104" fillId="0" borderId="0"/>
    <xf numFmtId="0" fontId="101" fillId="0" borderId="0"/>
    <xf numFmtId="0" fontId="15" fillId="0" borderId="0"/>
    <xf numFmtId="0" fontId="104" fillId="0" borderId="0"/>
    <xf numFmtId="0" fontId="104" fillId="0" borderId="0"/>
    <xf numFmtId="0" fontId="104" fillId="0" borderId="0"/>
    <xf numFmtId="0" fontId="101" fillId="0" borderId="0"/>
    <xf numFmtId="0" fontId="15" fillId="0" borderId="0"/>
    <xf numFmtId="0" fontId="104" fillId="0" borderId="0"/>
    <xf numFmtId="0" fontId="104" fillId="0" borderId="0"/>
    <xf numFmtId="0" fontId="104" fillId="0" borderId="0"/>
    <xf numFmtId="0" fontId="101" fillId="0" borderId="0"/>
    <xf numFmtId="0" fontId="15" fillId="0" borderId="0"/>
    <xf numFmtId="0" fontId="104" fillId="0" borderId="0"/>
    <xf numFmtId="0" fontId="104" fillId="0" borderId="0"/>
    <xf numFmtId="0" fontId="104" fillId="0" borderId="0"/>
    <xf numFmtId="0" fontId="101" fillId="0" borderId="0"/>
    <xf numFmtId="0" fontId="19" fillId="0" borderId="0"/>
    <xf numFmtId="0" fontId="15" fillId="0" borderId="0"/>
    <xf numFmtId="0" fontId="103" fillId="0" borderId="0"/>
    <xf numFmtId="0" fontId="102" fillId="0" borderId="0"/>
    <xf numFmtId="0" fontId="102" fillId="0" borderId="0"/>
    <xf numFmtId="0" fontId="102" fillId="0" borderId="0"/>
    <xf numFmtId="0" fontId="84" fillId="0" borderId="0"/>
    <xf numFmtId="0" fontId="9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05" fillId="0" borderId="0"/>
    <xf numFmtId="0" fontId="9" fillId="0" borderId="0"/>
    <xf numFmtId="0" fontId="105" fillId="0" borderId="0"/>
    <xf numFmtId="0" fontId="105" fillId="0" borderId="0"/>
    <xf numFmtId="0" fontId="105" fillId="0" borderId="0"/>
    <xf numFmtId="0" fontId="105" fillId="0" borderId="0"/>
    <xf numFmtId="0" fontId="15" fillId="0" borderId="0"/>
    <xf numFmtId="0" fontId="15" fillId="0" borderId="0"/>
    <xf numFmtId="0" fontId="10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88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5" fillId="0" borderId="0"/>
    <xf numFmtId="0" fontId="103" fillId="0" borderId="0"/>
    <xf numFmtId="0" fontId="102" fillId="0" borderId="0"/>
    <xf numFmtId="0" fontId="102" fillId="0" borderId="0"/>
    <xf numFmtId="0" fontId="102" fillId="0" borderId="0"/>
    <xf numFmtId="0" fontId="101" fillId="0" borderId="0"/>
    <xf numFmtId="0" fontId="9" fillId="0" borderId="0"/>
    <xf numFmtId="0" fontId="101" fillId="0" borderId="0"/>
    <xf numFmtId="0" fontId="104" fillId="0" borderId="0"/>
    <xf numFmtId="0" fontId="104" fillId="0" borderId="0"/>
    <xf numFmtId="0" fontId="104" fillId="0" borderId="0"/>
    <xf numFmtId="0" fontId="15" fillId="0" borderId="0"/>
    <xf numFmtId="0" fontId="102" fillId="0" borderId="0"/>
    <xf numFmtId="0" fontId="102" fillId="0" borderId="0"/>
    <xf numFmtId="0" fontId="102" fillId="0" borderId="0"/>
    <xf numFmtId="0" fontId="103" fillId="0" borderId="0"/>
    <xf numFmtId="0" fontId="15" fillId="0" borderId="0"/>
    <xf numFmtId="0" fontId="102" fillId="0" borderId="0"/>
    <xf numFmtId="0" fontId="102" fillId="0" borderId="0"/>
    <xf numFmtId="0" fontId="102" fillId="0" borderId="0"/>
    <xf numFmtId="0" fontId="103" fillId="0" borderId="0"/>
    <xf numFmtId="0" fontId="15" fillId="0" borderId="0"/>
    <xf numFmtId="0" fontId="102" fillId="0" borderId="0"/>
    <xf numFmtId="0" fontId="102" fillId="0" borderId="0"/>
    <xf numFmtId="0" fontId="102" fillId="0" borderId="0"/>
    <xf numFmtId="0" fontId="103" fillId="0" borderId="0"/>
    <xf numFmtId="0" fontId="15" fillId="0" borderId="0"/>
    <xf numFmtId="0" fontId="102" fillId="0" borderId="0"/>
    <xf numFmtId="0" fontId="102" fillId="0" borderId="0"/>
    <xf numFmtId="0" fontId="102" fillId="0" borderId="0"/>
    <xf numFmtId="0" fontId="103" fillId="0" borderId="0"/>
    <xf numFmtId="0" fontId="46" fillId="51" borderId="30" applyNumberFormat="0" applyFont="0" applyAlignment="0" applyProtection="0"/>
    <xf numFmtId="0" fontId="77" fillId="6" borderId="12" applyNumberFormat="0" applyFont="0" applyAlignment="0" applyProtection="0"/>
    <xf numFmtId="0" fontId="106" fillId="46" borderId="31" applyNumberFormat="0" applyAlignment="0" applyProtection="0"/>
    <xf numFmtId="0" fontId="78" fillId="17" borderId="13" applyNumberFormat="0" applyAlignment="0" applyProtection="0"/>
    <xf numFmtId="10" fontId="15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85" fillId="0" borderId="0" applyFont="0" applyFill="0" applyBorder="0" applyAlignment="0" applyProtection="0"/>
    <xf numFmtId="9" fontId="85" fillId="0" borderId="0" applyFont="0" applyFill="0" applyBorder="0" applyAlignment="0" applyProtection="0"/>
    <xf numFmtId="9" fontId="85" fillId="0" borderId="0" applyFont="0" applyFill="0" applyBorder="0" applyAlignment="0" applyProtection="0"/>
    <xf numFmtId="9" fontId="85" fillId="0" borderId="0" applyFont="0" applyFill="0" applyBorder="0" applyAlignment="0" applyProtection="0"/>
    <xf numFmtId="9" fontId="85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72" fillId="0" borderId="14" applyNumberFormat="0" applyBorder="0"/>
    <xf numFmtId="0" fontId="15" fillId="0" borderId="0" applyFill="0" applyBorder="0" applyAlignment="0"/>
    <xf numFmtId="201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87" fontId="49" fillId="0" borderId="0" applyFont="0" applyFill="0" applyBorder="0" applyAlignment="0" applyProtection="0"/>
    <xf numFmtId="168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200" fontId="15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201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8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200" fontId="15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201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7" fontId="15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0" fontId="73" fillId="0" borderId="0"/>
    <xf numFmtId="186" fontId="25" fillId="0" borderId="15">
      <alignment horizontal="right" vertical="center"/>
    </xf>
    <xf numFmtId="186" fontId="25" fillId="0" borderId="15">
      <alignment horizontal="right" vertical="center"/>
    </xf>
    <xf numFmtId="215" fontId="15" fillId="0" borderId="15">
      <alignment horizontal="right" vertical="center"/>
    </xf>
    <xf numFmtId="215" fontId="15" fillId="0" borderId="15">
      <alignment horizontal="right" vertical="center"/>
    </xf>
    <xf numFmtId="171" fontId="79" fillId="0" borderId="15">
      <alignment horizontal="right" vertical="center"/>
    </xf>
    <xf numFmtId="216" fontId="15" fillId="0" borderId="15">
      <alignment horizontal="right" vertical="center"/>
    </xf>
    <xf numFmtId="171" fontId="79" fillId="0" borderId="15">
      <alignment horizontal="right" vertical="center"/>
    </xf>
    <xf numFmtId="171" fontId="79" fillId="0" borderId="15">
      <alignment horizontal="right" vertical="center"/>
    </xf>
    <xf numFmtId="1" fontId="54" fillId="2" borderId="1">
      <alignment horizontal="center"/>
    </xf>
    <xf numFmtId="171" fontId="79" fillId="0" borderId="15">
      <alignment horizontal="right" vertical="center"/>
    </xf>
    <xf numFmtId="215" fontId="15" fillId="0" borderId="15">
      <alignment horizontal="right" vertical="center"/>
    </xf>
    <xf numFmtId="171" fontId="79" fillId="0" borderId="15">
      <alignment horizontal="right" vertical="center"/>
    </xf>
    <xf numFmtId="171" fontId="79" fillId="0" borderId="15">
      <alignment horizontal="right" vertical="center"/>
    </xf>
    <xf numFmtId="171" fontId="79" fillId="0" borderId="15">
      <alignment horizontal="right" vertical="center"/>
    </xf>
    <xf numFmtId="171" fontId="79" fillId="0" borderId="15">
      <alignment horizontal="right" vertical="center"/>
    </xf>
    <xf numFmtId="171" fontId="79" fillId="0" borderId="15">
      <alignment horizontal="right" vertical="center"/>
    </xf>
    <xf numFmtId="215" fontId="15" fillId="0" borderId="15">
      <alignment horizontal="right" vertical="center"/>
    </xf>
    <xf numFmtId="215" fontId="15" fillId="0" borderId="15">
      <alignment horizontal="right" vertical="center"/>
    </xf>
    <xf numFmtId="171" fontId="79" fillId="0" borderId="15">
      <alignment horizontal="right" vertical="center"/>
    </xf>
    <xf numFmtId="215" fontId="15" fillId="0" borderId="15">
      <alignment horizontal="right" vertical="center"/>
    </xf>
    <xf numFmtId="171" fontId="79" fillId="0" borderId="15">
      <alignment horizontal="right" vertical="center"/>
    </xf>
    <xf numFmtId="171" fontId="79" fillId="0" borderId="15">
      <alignment horizontal="right" vertical="center"/>
    </xf>
    <xf numFmtId="171" fontId="79" fillId="0" borderId="15">
      <alignment horizontal="right" vertical="center"/>
    </xf>
    <xf numFmtId="171" fontId="79" fillId="0" borderId="15">
      <alignment horizontal="right" vertical="center"/>
    </xf>
    <xf numFmtId="171" fontId="79" fillId="0" borderId="15">
      <alignment horizontal="right" vertical="center"/>
    </xf>
    <xf numFmtId="171" fontId="79" fillId="0" borderId="15">
      <alignment horizontal="right" vertical="center"/>
    </xf>
    <xf numFmtId="171" fontId="79" fillId="0" borderId="15">
      <alignment horizontal="right" vertical="center"/>
    </xf>
    <xf numFmtId="171" fontId="79" fillId="0" borderId="15">
      <alignment horizontal="right" vertical="center"/>
    </xf>
    <xf numFmtId="215" fontId="15" fillId="0" borderId="15">
      <alignment horizontal="right" vertical="center"/>
    </xf>
    <xf numFmtId="215" fontId="15" fillId="0" borderId="15">
      <alignment horizontal="right" vertical="center"/>
    </xf>
    <xf numFmtId="215" fontId="15" fillId="0" borderId="15">
      <alignment horizontal="right" vertical="center"/>
    </xf>
    <xf numFmtId="171" fontId="79" fillId="0" borderId="15">
      <alignment horizontal="right" vertical="center"/>
    </xf>
    <xf numFmtId="171" fontId="79" fillId="0" borderId="15">
      <alignment horizontal="right" vertical="center"/>
    </xf>
    <xf numFmtId="171" fontId="79" fillId="0" borderId="15">
      <alignment horizontal="right" vertical="center"/>
    </xf>
    <xf numFmtId="171" fontId="79" fillId="0" borderId="15">
      <alignment horizontal="right" vertical="center"/>
    </xf>
    <xf numFmtId="215" fontId="15" fillId="0" borderId="15">
      <alignment horizontal="right" vertical="center"/>
    </xf>
    <xf numFmtId="171" fontId="79" fillId="0" borderId="15">
      <alignment horizontal="right" vertical="center"/>
    </xf>
    <xf numFmtId="171" fontId="79" fillId="0" borderId="15">
      <alignment horizontal="right" vertical="center"/>
    </xf>
    <xf numFmtId="171" fontId="79" fillId="0" borderId="15">
      <alignment horizontal="right" vertical="center"/>
    </xf>
    <xf numFmtId="171" fontId="79" fillId="0" borderId="15">
      <alignment horizontal="right" vertical="center"/>
    </xf>
    <xf numFmtId="215" fontId="15" fillId="0" borderId="15">
      <alignment horizontal="right" vertical="center"/>
    </xf>
    <xf numFmtId="217" fontId="49" fillId="0" borderId="15">
      <alignment horizontal="right" vertical="center"/>
    </xf>
    <xf numFmtId="170" fontId="79" fillId="19" borderId="16" applyFont="0" applyFill="0" applyBorder="0"/>
    <xf numFmtId="0" fontId="19" fillId="0" borderId="17" applyNumberFormat="0" applyFont="0" applyBorder="0" applyAlignment="0">
      <alignment horizontal="left"/>
    </xf>
    <xf numFmtId="49" fontId="80" fillId="0" borderId="0" applyFill="0" applyBorder="0" applyAlignment="0"/>
    <xf numFmtId="0" fontId="15" fillId="0" borderId="0" applyFill="0" applyBorder="0" applyAlignment="0"/>
    <xf numFmtId="218" fontId="15" fillId="0" borderId="18">
      <alignment horizontal="right"/>
    </xf>
    <xf numFmtId="0" fontId="107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3" fontId="32" fillId="0" borderId="1" applyNumberFormat="0" applyAlignment="0">
      <alignment horizontal="center" vertical="center"/>
    </xf>
    <xf numFmtId="3" fontId="21" fillId="0" borderId="19" applyNumberFormat="0" applyAlignment="0">
      <alignment horizontal="left" wrapText="1"/>
    </xf>
    <xf numFmtId="0" fontId="108" fillId="0" borderId="32" applyNumberFormat="0" applyFill="0" applyAlignment="0" applyProtection="0"/>
    <xf numFmtId="0" fontId="15" fillId="0" borderId="20" applyNumberFormat="0" applyFont="0" applyFill="0" applyAlignment="0" applyProtection="0"/>
    <xf numFmtId="187" fontId="25" fillId="0" borderId="15">
      <alignment horizontal="center"/>
    </xf>
    <xf numFmtId="187" fontId="25" fillId="0" borderId="15">
      <alignment horizontal="center"/>
    </xf>
    <xf numFmtId="167" fontId="15" fillId="0" borderId="9">
      <alignment horizontal="left"/>
    </xf>
    <xf numFmtId="0" fontId="81" fillId="0" borderId="21"/>
    <xf numFmtId="188" fontId="25" fillId="0" borderId="0"/>
    <xf numFmtId="169" fontId="15" fillId="0" borderId="0"/>
    <xf numFmtId="189" fontId="25" fillId="0" borderId="9"/>
    <xf numFmtId="189" fontId="25" fillId="0" borderId="9"/>
    <xf numFmtId="219" fontId="15" fillId="0" borderId="9"/>
    <xf numFmtId="220" fontId="15" fillId="0" borderId="0" applyFont="0" applyFill="0" applyBorder="0" applyAlignment="0" applyProtection="0"/>
    <xf numFmtId="221" fontId="15" fillId="0" borderId="0" applyFont="0" applyFill="0" applyBorder="0" applyAlignment="0" applyProtection="0"/>
    <xf numFmtId="0" fontId="109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9" fillId="0" borderId="0">
      <alignment vertical="center"/>
    </xf>
    <xf numFmtId="40" fontId="34" fillId="0" borderId="0" applyFont="0" applyFill="0" applyBorder="0" applyAlignment="0" applyProtection="0"/>
    <xf numFmtId="38" fontId="34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4" fillId="0" borderId="0" applyFont="0" applyFill="0" applyBorder="0" applyAlignment="0" applyProtection="0"/>
    <xf numFmtId="9" fontId="35" fillId="0" borderId="0" applyFont="0" applyFill="0" applyBorder="0" applyAlignment="0" applyProtection="0"/>
    <xf numFmtId="0" fontId="36" fillId="0" borderId="0"/>
    <xf numFmtId="178" fontId="15" fillId="0" borderId="0" applyFont="0" applyFill="0" applyBorder="0" applyAlignment="0" applyProtection="0"/>
    <xf numFmtId="179" fontId="15" fillId="0" borderId="0" applyFont="0" applyFill="0" applyBorder="0" applyAlignment="0" applyProtection="0"/>
    <xf numFmtId="176" fontId="38" fillId="0" borderId="0" applyFont="0" applyFill="0" applyBorder="0" applyAlignment="0" applyProtection="0"/>
    <xf numFmtId="175" fontId="38" fillId="0" borderId="0" applyFont="0" applyFill="0" applyBorder="0" applyAlignment="0" applyProtection="0"/>
    <xf numFmtId="0" fontId="39" fillId="0" borderId="0"/>
    <xf numFmtId="0" fontId="30" fillId="0" borderId="0"/>
    <xf numFmtId="168" fontId="37" fillId="0" borderId="0" applyFont="0" applyFill="0" applyBorder="0" applyAlignment="0" applyProtection="0"/>
    <xf numFmtId="169" fontId="37" fillId="0" borderId="0" applyFont="0" applyFill="0" applyBorder="0" applyAlignment="0" applyProtection="0"/>
    <xf numFmtId="180" fontId="37" fillId="0" borderId="0" applyFont="0" applyFill="0" applyBorder="0" applyAlignment="0" applyProtection="0"/>
    <xf numFmtId="174" fontId="40" fillId="0" borderId="0" applyFont="0" applyFill="0" applyBorder="0" applyAlignment="0" applyProtection="0"/>
    <xf numFmtId="181" fontId="37" fillId="0" borderId="0" applyFont="0" applyFill="0" applyBorder="0" applyAlignment="0" applyProtection="0"/>
    <xf numFmtId="0" fontId="87" fillId="0" borderId="0"/>
    <xf numFmtId="0" fontId="87" fillId="0" borderId="0"/>
    <xf numFmtId="0" fontId="87" fillId="0" borderId="0"/>
    <xf numFmtId="0" fontId="87" fillId="0" borderId="0"/>
    <xf numFmtId="0" fontId="5" fillId="0" borderId="0"/>
    <xf numFmtId="0" fontId="6" fillId="0" borderId="0"/>
    <xf numFmtId="0" fontId="4" fillId="0" borderId="0"/>
    <xf numFmtId="0" fontId="4" fillId="0" borderId="0"/>
    <xf numFmtId="0" fontId="6" fillId="0" borderId="0"/>
    <xf numFmtId="0" fontId="6" fillId="0" borderId="0"/>
    <xf numFmtId="169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217" fontId="6" fillId="0" borderId="0" applyFont="0" applyFill="0" applyBorder="0" applyAlignment="0" applyProtection="0"/>
    <xf numFmtId="165" fontId="17" fillId="0" borderId="0" applyFont="0" applyFill="0" applyBorder="0" applyAlignment="0" applyProtection="0"/>
    <xf numFmtId="165" fontId="17" fillId="0" borderId="0" applyFont="0" applyFill="0" applyBorder="0" applyAlignment="0" applyProtection="0"/>
    <xf numFmtId="165" fontId="17" fillId="0" borderId="0" applyFont="0" applyFill="0" applyBorder="0" applyAlignment="0" applyProtection="0"/>
    <xf numFmtId="165" fontId="17" fillId="0" borderId="0" applyFont="0" applyFill="0" applyBorder="0" applyAlignment="0" applyProtection="0"/>
    <xf numFmtId="165" fontId="17" fillId="0" borderId="0" applyFont="0" applyFill="0" applyBorder="0" applyAlignment="0" applyProtection="0"/>
    <xf numFmtId="165" fontId="17" fillId="0" borderId="0" applyFont="0" applyFill="0" applyBorder="0" applyAlignment="0" applyProtection="0"/>
    <xf numFmtId="165" fontId="17" fillId="0" borderId="0" applyFont="0" applyFill="0" applyBorder="0" applyAlignment="0" applyProtection="0"/>
    <xf numFmtId="191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9" fontId="17" fillId="0" borderId="0" applyFont="0" applyFill="0" applyBorder="0" applyAlignment="0" applyProtection="0"/>
    <xf numFmtId="165" fontId="17" fillId="0" borderId="0" applyFont="0" applyFill="0" applyBorder="0" applyAlignment="0" applyProtection="0"/>
    <xf numFmtId="169" fontId="17" fillId="0" borderId="0" applyFont="0" applyFill="0" applyBorder="0" applyAlignment="0" applyProtection="0"/>
    <xf numFmtId="169" fontId="17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3" fillId="0" borderId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6" fillId="0" borderId="0"/>
    <xf numFmtId="0" fontId="3" fillId="0" borderId="0"/>
    <xf numFmtId="0" fontId="3" fillId="0" borderId="0"/>
    <xf numFmtId="0" fontId="3" fillId="0" borderId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6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15" fillId="0" borderId="0"/>
  </cellStyleXfs>
  <cellXfs count="148">
    <xf numFmtId="0" fontId="0" fillId="0" borderId="0" xfId="0"/>
    <xf numFmtId="0" fontId="7" fillId="0" borderId="9" xfId="0" applyFont="1" applyBorder="1" applyAlignment="1">
      <alignment horizontal="center" vertical="center" wrapText="1"/>
    </xf>
    <xf numFmtId="222" fontId="7" fillId="0" borderId="19" xfId="0" applyNumberFormat="1" applyFont="1" applyBorder="1" applyAlignment="1">
      <alignment vertical="center"/>
    </xf>
    <xf numFmtId="222" fontId="6" fillId="0" borderId="19" xfId="0" applyNumberFormat="1" applyFont="1" applyBorder="1" applyAlignment="1">
      <alignment horizontal="right" vertical="center"/>
    </xf>
    <xf numFmtId="222" fontId="14" fillId="0" borderId="19" xfId="0" applyNumberFormat="1" applyFont="1" applyBorder="1" applyAlignment="1">
      <alignment horizontal="center" vertical="center"/>
    </xf>
    <xf numFmtId="222" fontId="7" fillId="0" borderId="19" xfId="0" applyNumberFormat="1" applyFont="1" applyBorder="1" applyAlignment="1">
      <alignment horizontal="right" vertical="center"/>
    </xf>
    <xf numFmtId="222" fontId="14" fillId="0" borderId="19" xfId="0" applyNumberFormat="1" applyFont="1" applyBorder="1" applyAlignment="1">
      <alignment vertical="center"/>
    </xf>
    <xf numFmtId="222" fontId="14" fillId="0" borderId="19" xfId="0" applyNumberFormat="1" applyFont="1" applyBorder="1" applyAlignment="1">
      <alignment horizontal="right" vertical="center"/>
    </xf>
    <xf numFmtId="222" fontId="6" fillId="0" borderId="19" xfId="0" applyNumberFormat="1" applyFont="1" applyBorder="1" applyAlignment="1">
      <alignment vertical="center"/>
    </xf>
    <xf numFmtId="222" fontId="6" fillId="0" borderId="0" xfId="0" applyNumberFormat="1" applyFont="1" applyAlignment="1">
      <alignment vertical="center"/>
    </xf>
    <xf numFmtId="222" fontId="6" fillId="52" borderId="0" xfId="0" applyNumberFormat="1" applyFont="1" applyFill="1" applyAlignment="1">
      <alignment horizontal="justify" vertical="center" wrapText="1"/>
    </xf>
    <xf numFmtId="222" fontId="6" fillId="0" borderId="33" xfId="0" applyNumberFormat="1" applyFont="1" applyBorder="1" applyAlignment="1">
      <alignment horizontal="center" vertical="center"/>
    </xf>
    <xf numFmtId="222" fontId="6" fillId="0" borderId="0" xfId="0" applyNumberFormat="1" applyFont="1" applyAlignment="1">
      <alignment horizontal="left" vertical="center"/>
    </xf>
    <xf numFmtId="222" fontId="6" fillId="0" borderId="0" xfId="0" applyNumberFormat="1" applyFont="1" applyAlignment="1">
      <alignment horizontal="center" vertical="center"/>
    </xf>
    <xf numFmtId="222" fontId="6" fillId="0" borderId="0" xfId="0" applyNumberFormat="1" applyFont="1" applyAlignment="1">
      <alignment vertical="center" wrapText="1"/>
    </xf>
    <xf numFmtId="222" fontId="11" fillId="0" borderId="0" xfId="0" applyNumberFormat="1" applyFont="1" applyAlignment="1">
      <alignment vertical="center"/>
    </xf>
    <xf numFmtId="222" fontId="7" fillId="0" borderId="19" xfId="0" applyNumberFormat="1" applyFont="1" applyBorder="1" applyAlignment="1">
      <alignment horizontal="center" vertical="center"/>
    </xf>
    <xf numFmtId="222" fontId="7" fillId="52" borderId="19" xfId="0" applyNumberFormat="1" applyFont="1" applyFill="1" applyBorder="1" applyAlignment="1">
      <alignment horizontal="justify" vertical="center" wrapText="1"/>
    </xf>
    <xf numFmtId="222" fontId="7" fillId="0" borderId="0" xfId="0" applyNumberFormat="1" applyFont="1" applyAlignment="1">
      <alignment vertical="center"/>
    </xf>
    <xf numFmtId="222" fontId="6" fillId="0" borderId="19" xfId="0" applyNumberFormat="1" applyFont="1" applyBorder="1" applyAlignment="1">
      <alignment horizontal="center" vertical="center"/>
    </xf>
    <xf numFmtId="222" fontId="6" fillId="0" borderId="19" xfId="0" applyNumberFormat="1" applyFont="1" applyBorder="1" applyAlignment="1">
      <alignment horizontal="left" vertical="center" wrapText="1"/>
    </xf>
    <xf numFmtId="222" fontId="6" fillId="0" borderId="19" xfId="0" applyNumberFormat="1" applyFont="1" applyBorder="1" applyAlignment="1">
      <alignment horizontal="left" vertical="center"/>
    </xf>
    <xf numFmtId="222" fontId="7" fillId="0" borderId="19" xfId="0" quotePrefix="1" applyNumberFormat="1" applyFont="1" applyBorder="1" applyAlignment="1">
      <alignment horizontal="left" vertical="center" wrapText="1"/>
    </xf>
    <xf numFmtId="222" fontId="7" fillId="0" borderId="19" xfId="0" applyNumberFormat="1" applyFont="1" applyBorder="1" applyAlignment="1">
      <alignment horizontal="center" vertical="center" wrapText="1"/>
    </xf>
    <xf numFmtId="222" fontId="7" fillId="0" borderId="19" xfId="1302" applyNumberFormat="1" applyFont="1" applyBorder="1" applyAlignment="1">
      <alignment vertical="center" wrapText="1"/>
    </xf>
    <xf numFmtId="222" fontId="14" fillId="0" borderId="19" xfId="1302" applyNumberFormat="1" applyFont="1" applyBorder="1" applyAlignment="1">
      <alignment vertical="center" wrapText="1"/>
    </xf>
    <xf numFmtId="222" fontId="14" fillId="0" borderId="19" xfId="0" applyNumberFormat="1" applyFont="1" applyBorder="1" applyAlignment="1">
      <alignment horizontal="left" vertical="center"/>
    </xf>
    <xf numFmtId="222" fontId="14" fillId="52" borderId="19" xfId="0" applyNumberFormat="1" applyFont="1" applyFill="1" applyBorder="1" applyAlignment="1">
      <alignment horizontal="justify" vertical="center" wrapText="1"/>
    </xf>
    <xf numFmtId="222" fontId="16" fillId="0" borderId="0" xfId="0" applyNumberFormat="1" applyFont="1" applyAlignment="1">
      <alignment vertical="center"/>
    </xf>
    <xf numFmtId="222" fontId="14" fillId="0" borderId="19" xfId="0" applyNumberFormat="1" applyFont="1" applyBorder="1" applyAlignment="1">
      <alignment horizontal="left" vertical="center" wrapText="1"/>
    </xf>
    <xf numFmtId="222" fontId="14" fillId="0" borderId="19" xfId="0" applyNumberFormat="1" applyFont="1" applyBorder="1" applyAlignment="1">
      <alignment horizontal="center" vertical="center" wrapText="1"/>
    </xf>
    <xf numFmtId="222" fontId="14" fillId="0" borderId="0" xfId="0" applyNumberFormat="1" applyFont="1" applyAlignment="1">
      <alignment vertical="center"/>
    </xf>
    <xf numFmtId="222" fontId="6" fillId="0" borderId="19" xfId="1302" applyNumberFormat="1" applyBorder="1" applyAlignment="1">
      <alignment vertical="center" wrapText="1"/>
    </xf>
    <xf numFmtId="222" fontId="6" fillId="0" borderId="19" xfId="0" quotePrefix="1" applyNumberFormat="1" applyFont="1" applyBorder="1" applyAlignment="1">
      <alignment horizontal="center" vertical="center" wrapText="1"/>
    </xf>
    <xf numFmtId="222" fontId="6" fillId="52" borderId="19" xfId="0" applyNumberFormat="1" applyFont="1" applyFill="1" applyBorder="1" applyAlignment="1">
      <alignment horizontal="justify" vertical="center" wrapText="1"/>
    </xf>
    <xf numFmtId="222" fontId="6" fillId="52" borderId="19" xfId="784" quotePrefix="1" applyNumberFormat="1" applyFont="1" applyFill="1" applyBorder="1" applyAlignment="1" applyProtection="1">
      <alignment horizontal="justify" vertical="center" wrapText="1"/>
    </xf>
    <xf numFmtId="222" fontId="6" fillId="0" borderId="22" xfId="0" applyNumberFormat="1" applyFont="1" applyBorder="1" applyAlignment="1">
      <alignment horizontal="center" vertical="center"/>
    </xf>
    <xf numFmtId="222" fontId="6" fillId="0" borderId="22" xfId="0" applyNumberFormat="1" applyFont="1" applyBorder="1" applyAlignment="1">
      <alignment horizontal="left" vertical="center" wrapText="1"/>
    </xf>
    <xf numFmtId="222" fontId="6" fillId="0" borderId="22" xfId="0" applyNumberFormat="1" applyFont="1" applyBorder="1" applyAlignment="1">
      <alignment horizontal="center" vertical="center" wrapText="1"/>
    </xf>
    <xf numFmtId="222" fontId="6" fillId="52" borderId="22" xfId="0" applyNumberFormat="1" applyFont="1" applyFill="1" applyBorder="1" applyAlignment="1">
      <alignment horizontal="justify" vertical="center" wrapText="1"/>
    </xf>
    <xf numFmtId="222" fontId="6" fillId="0" borderId="19" xfId="0" applyNumberFormat="1" applyFont="1" applyBorder="1" applyAlignment="1">
      <alignment horizontal="center" vertical="center" wrapText="1"/>
    </xf>
    <xf numFmtId="222" fontId="6" fillId="0" borderId="36" xfId="0" applyNumberFormat="1" applyFont="1" applyBorder="1" applyAlignment="1">
      <alignment horizontal="left" vertical="center"/>
    </xf>
    <xf numFmtId="222" fontId="6" fillId="0" borderId="36" xfId="0" applyNumberFormat="1" applyFont="1" applyBorder="1" applyAlignment="1">
      <alignment horizontal="center" vertical="center"/>
    </xf>
    <xf numFmtId="222" fontId="6" fillId="0" borderId="36" xfId="0" applyNumberFormat="1" applyFont="1" applyBorder="1" applyAlignment="1">
      <alignment vertical="center"/>
    </xf>
    <xf numFmtId="222" fontId="6" fillId="52" borderId="36" xfId="0" applyNumberFormat="1" applyFont="1" applyFill="1" applyBorder="1" applyAlignment="1">
      <alignment horizontal="justify" vertical="center" wrapText="1"/>
    </xf>
    <xf numFmtId="222" fontId="11" fillId="0" borderId="23" xfId="0" applyNumberFormat="1" applyFont="1" applyBorder="1" applyAlignment="1">
      <alignment horizontal="center" vertical="center"/>
    </xf>
    <xf numFmtId="222" fontId="11" fillId="52" borderId="23" xfId="0" applyNumberFormat="1" applyFont="1" applyFill="1" applyBorder="1" applyAlignment="1">
      <alignment horizontal="justify" vertical="center" wrapText="1"/>
    </xf>
    <xf numFmtId="222" fontId="7" fillId="0" borderId="19" xfId="0" applyNumberFormat="1" applyFont="1" applyBorder="1" applyAlignment="1">
      <alignment horizontal="left" vertical="center" wrapText="1"/>
    </xf>
    <xf numFmtId="222" fontId="86" fillId="0" borderId="19" xfId="0" applyNumberFormat="1" applyFont="1" applyBorder="1" applyAlignment="1">
      <alignment horizontal="left" vertical="center"/>
    </xf>
    <xf numFmtId="222" fontId="7" fillId="0" borderId="19" xfId="0" applyNumberFormat="1" applyFont="1" applyBorder="1" applyAlignment="1">
      <alignment horizontal="left" vertical="center"/>
    </xf>
    <xf numFmtId="3" fontId="6" fillId="0" borderId="19" xfId="0" applyNumberFormat="1" applyFont="1" applyBorder="1" applyAlignment="1">
      <alignment horizontal="left" vertical="center" wrapText="1"/>
    </xf>
    <xf numFmtId="3" fontId="6" fillId="0" borderId="19" xfId="0" applyNumberFormat="1" applyFont="1" applyBorder="1" applyAlignment="1">
      <alignment horizontal="center" vertical="center" wrapText="1"/>
    </xf>
    <xf numFmtId="3" fontId="14" fillId="0" borderId="19" xfId="0" applyNumberFormat="1" applyFont="1" applyBorder="1" applyAlignment="1">
      <alignment horizontal="left" vertical="center" wrapText="1"/>
    </xf>
    <xf numFmtId="222" fontId="6" fillId="0" borderId="19" xfId="0" quotePrefix="1" applyNumberFormat="1" applyFont="1" applyBorder="1" applyAlignment="1">
      <alignment horizontal="left" vertical="center" wrapText="1"/>
    </xf>
    <xf numFmtId="222" fontId="6" fillId="0" borderId="19" xfId="784" quotePrefix="1" applyNumberFormat="1" applyFont="1" applyFill="1" applyBorder="1" applyAlignment="1" applyProtection="1">
      <alignment horizontal="justify" vertical="center" wrapText="1"/>
    </xf>
    <xf numFmtId="3" fontId="14" fillId="0" borderId="19" xfId="0" applyNumberFormat="1" applyFont="1" applyBorder="1" applyAlignment="1">
      <alignment horizontal="right" vertical="center" wrapText="1"/>
    </xf>
    <xf numFmtId="0" fontId="6" fillId="0" borderId="0" xfId="0" applyFont="1" applyAlignment="1">
      <alignment vertical="center" wrapText="1"/>
    </xf>
    <xf numFmtId="0" fontId="22" fillId="0" borderId="0" xfId="0" applyFont="1" applyAlignment="1">
      <alignment vertical="center" wrapText="1"/>
    </xf>
    <xf numFmtId="0" fontId="11" fillId="0" borderId="9" xfId="0" applyFont="1" applyBorder="1" applyAlignment="1">
      <alignment horizontal="center" vertical="center"/>
    </xf>
    <xf numFmtId="3" fontId="11" fillId="0" borderId="9" xfId="0" applyNumberFormat="1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0" fillId="0" borderId="9" xfId="0" applyBorder="1"/>
    <xf numFmtId="0" fontId="7" fillId="0" borderId="9" xfId="0" applyFont="1" applyBorder="1" applyAlignment="1">
      <alignment vertical="center" wrapText="1"/>
    </xf>
    <xf numFmtId="3" fontId="7" fillId="0" borderId="9" xfId="0" applyNumberFormat="1" applyFont="1" applyBorder="1" applyAlignment="1">
      <alignment horizontal="right" vertical="center" wrapText="1"/>
    </xf>
    <xf numFmtId="0" fontId="0" fillId="0" borderId="0" xfId="0" applyAlignment="1">
      <alignment vertical="center"/>
    </xf>
    <xf numFmtId="0" fontId="6" fillId="0" borderId="9" xfId="0" applyFont="1" applyBorder="1" applyAlignment="1">
      <alignment vertical="center" wrapText="1"/>
    </xf>
    <xf numFmtId="3" fontId="6" fillId="0" borderId="9" xfId="0" applyNumberFormat="1" applyFont="1" applyBorder="1" applyAlignment="1">
      <alignment horizontal="right" vertical="center" wrapText="1"/>
    </xf>
    <xf numFmtId="0" fontId="6" fillId="0" borderId="0" xfId="0" applyFont="1" applyAlignment="1">
      <alignment horizontal="center" vertical="center" wrapText="1"/>
    </xf>
    <xf numFmtId="0" fontId="16" fillId="0" borderId="9" xfId="0" applyFont="1" applyBorder="1" applyAlignment="1">
      <alignment vertical="center" wrapText="1"/>
    </xf>
    <xf numFmtId="3" fontId="16" fillId="0" borderId="9" xfId="0" applyNumberFormat="1" applyFont="1" applyBorder="1" applyAlignment="1">
      <alignment horizontal="right" vertical="center" wrapText="1"/>
    </xf>
    <xf numFmtId="0" fontId="16" fillId="0" borderId="0" xfId="0" applyFont="1" applyAlignment="1">
      <alignment horizontal="center" vertical="center" wrapText="1"/>
    </xf>
    <xf numFmtId="0" fontId="111" fillId="0" borderId="0" xfId="0" applyFont="1" applyAlignment="1">
      <alignment vertical="center" wrapText="1"/>
    </xf>
    <xf numFmtId="0" fontId="16" fillId="0" borderId="0" xfId="0" applyFont="1" applyAlignment="1">
      <alignment vertical="center"/>
    </xf>
    <xf numFmtId="0" fontId="0" fillId="0" borderId="9" xfId="0" applyBorder="1" applyAlignment="1">
      <alignment vertical="center"/>
    </xf>
    <xf numFmtId="0" fontId="6" fillId="0" borderId="9" xfId="0" applyFont="1" applyBorder="1" applyAlignment="1">
      <alignment horizontal="right" vertical="center"/>
    </xf>
    <xf numFmtId="0" fontId="16" fillId="0" borderId="9" xfId="0" applyFont="1" applyBorder="1" applyAlignment="1">
      <alignment horizontal="right" vertical="center"/>
    </xf>
    <xf numFmtId="222" fontId="110" fillId="0" borderId="0" xfId="0" applyNumberFormat="1" applyFont="1" applyAlignment="1">
      <alignment horizontal="center" vertical="center"/>
    </xf>
    <xf numFmtId="222" fontId="6" fillId="0" borderId="19" xfId="784" quotePrefix="1" applyNumberFormat="1" applyFont="1" applyFill="1" applyBorder="1" applyAlignment="1" applyProtection="1">
      <alignment horizontal="left" vertical="center" wrapText="1"/>
    </xf>
    <xf numFmtId="222" fontId="10" fillId="0" borderId="0" xfId="0" applyNumberFormat="1" applyFont="1" applyAlignment="1">
      <alignment vertical="center"/>
    </xf>
    <xf numFmtId="222" fontId="14" fillId="0" borderId="9" xfId="0" applyNumberFormat="1" applyFont="1" applyBorder="1" applyAlignment="1">
      <alignment horizontal="center" vertical="center"/>
    </xf>
    <xf numFmtId="222" fontId="7" fillId="0" borderId="9" xfId="0" applyNumberFormat="1" applyFont="1" applyBorder="1" applyAlignment="1">
      <alignment horizontal="center" vertical="center" wrapText="1"/>
    </xf>
    <xf numFmtId="222" fontId="6" fillId="0" borderId="18" xfId="0" quotePrefix="1" applyNumberFormat="1" applyFont="1" applyBorder="1" applyAlignment="1">
      <alignment horizontal="center" vertical="center" wrapText="1"/>
    </xf>
    <xf numFmtId="37" fontId="11" fillId="0" borderId="23" xfId="0" applyNumberFormat="1" applyFont="1" applyBorder="1" applyAlignment="1">
      <alignment horizontal="right" vertical="center"/>
    </xf>
    <xf numFmtId="222" fontId="6" fillId="0" borderId="35" xfId="0" applyNumberFormat="1" applyFont="1" applyBorder="1" applyAlignment="1">
      <alignment horizontal="center" vertical="center"/>
    </xf>
    <xf numFmtId="222" fontId="112" fillId="0" borderId="35" xfId="0" applyNumberFormat="1" applyFont="1" applyBorder="1" applyAlignment="1">
      <alignment horizontal="center" vertical="center"/>
    </xf>
    <xf numFmtId="37" fontId="6" fillId="0" borderId="19" xfId="0" applyNumberFormat="1" applyFont="1" applyBorder="1" applyAlignment="1">
      <alignment horizontal="right" vertical="center" wrapText="1"/>
    </xf>
    <xf numFmtId="222" fontId="112" fillId="52" borderId="35" xfId="0" applyNumberFormat="1" applyFont="1" applyFill="1" applyBorder="1" applyAlignment="1">
      <alignment horizontal="justify" vertical="center" wrapText="1"/>
    </xf>
    <xf numFmtId="222" fontId="112" fillId="0" borderId="0" xfId="0" applyNumberFormat="1" applyFont="1" applyAlignment="1">
      <alignment vertical="center"/>
    </xf>
    <xf numFmtId="222" fontId="11" fillId="0" borderId="35" xfId="0" applyNumberFormat="1" applyFont="1" applyBorder="1" applyAlignment="1">
      <alignment horizontal="center" vertical="center"/>
    </xf>
    <xf numFmtId="222" fontId="11" fillId="52" borderId="35" xfId="0" applyNumberFormat="1" applyFont="1" applyFill="1" applyBorder="1" applyAlignment="1">
      <alignment horizontal="justify" vertical="center" wrapText="1"/>
    </xf>
    <xf numFmtId="37" fontId="7" fillId="0" borderId="19" xfId="0" applyNumberFormat="1" applyFont="1" applyBorder="1" applyAlignment="1">
      <alignment horizontal="right" vertical="center"/>
    </xf>
    <xf numFmtId="37" fontId="6" fillId="0" borderId="19" xfId="0" applyNumberFormat="1" applyFont="1" applyBorder="1" applyAlignment="1">
      <alignment horizontal="right" vertical="center"/>
    </xf>
    <xf numFmtId="222" fontId="16" fillId="0" borderId="19" xfId="0" applyNumberFormat="1" applyFont="1" applyBorder="1" applyAlignment="1">
      <alignment horizontal="center" vertical="center"/>
    </xf>
    <xf numFmtId="222" fontId="16" fillId="0" borderId="19" xfId="0" applyNumberFormat="1" applyFont="1" applyBorder="1" applyAlignment="1">
      <alignment horizontal="left" vertical="center" wrapText="1"/>
    </xf>
    <xf numFmtId="222" fontId="16" fillId="0" borderId="19" xfId="0" applyNumberFormat="1" applyFont="1" applyBorder="1" applyAlignment="1">
      <alignment horizontal="right" vertical="center"/>
    </xf>
    <xf numFmtId="222" fontId="16" fillId="0" borderId="19" xfId="0" applyNumberFormat="1" applyFont="1" applyBorder="1" applyAlignment="1">
      <alignment horizontal="left" vertical="center"/>
    </xf>
    <xf numFmtId="37" fontId="16" fillId="0" borderId="19" xfId="0" applyNumberFormat="1" applyFont="1" applyBorder="1" applyAlignment="1">
      <alignment horizontal="right" vertical="center"/>
    </xf>
    <xf numFmtId="37" fontId="16" fillId="0" borderId="19" xfId="0" applyNumberFormat="1" applyFont="1" applyBorder="1" applyAlignment="1">
      <alignment horizontal="right" vertical="center" wrapText="1"/>
    </xf>
    <xf numFmtId="37" fontId="14" fillId="0" borderId="19" xfId="0" applyNumberFormat="1" applyFont="1" applyBorder="1" applyAlignment="1">
      <alignment horizontal="right" vertical="center"/>
    </xf>
    <xf numFmtId="222" fontId="16" fillId="52" borderId="19" xfId="0" applyNumberFormat="1" applyFont="1" applyFill="1" applyBorder="1" applyAlignment="1">
      <alignment horizontal="justify" vertical="center" wrapText="1"/>
    </xf>
    <xf numFmtId="222" fontId="6" fillId="52" borderId="19" xfId="0" applyNumberFormat="1" applyFont="1" applyFill="1" applyBorder="1" applyAlignment="1">
      <alignment horizontal="left" vertical="center" wrapText="1"/>
    </xf>
    <xf numFmtId="222" fontId="6" fillId="52" borderId="19" xfId="0" quotePrefix="1" applyNumberFormat="1" applyFont="1" applyFill="1" applyBorder="1" applyAlignment="1">
      <alignment horizontal="left" vertical="center" wrapText="1"/>
    </xf>
    <xf numFmtId="37" fontId="6" fillId="0" borderId="22" xfId="0" applyNumberFormat="1" applyFont="1" applyBorder="1" applyAlignment="1">
      <alignment horizontal="right" vertical="center"/>
    </xf>
    <xf numFmtId="0" fontId="1" fillId="0" borderId="0" xfId="1395"/>
    <xf numFmtId="0" fontId="1" fillId="0" borderId="0" xfId="1395" applyAlignment="1">
      <alignment horizontal="center" vertical="center"/>
    </xf>
    <xf numFmtId="0" fontId="1" fillId="0" borderId="0" xfId="1395" applyAlignment="1">
      <alignment horizontal="center"/>
    </xf>
    <xf numFmtId="0" fontId="117" fillId="0" borderId="0" xfId="1395" applyFont="1" applyAlignment="1">
      <alignment horizontal="center" vertical="center"/>
    </xf>
    <xf numFmtId="0" fontId="117" fillId="0" borderId="0" xfId="1395" applyFont="1"/>
    <xf numFmtId="3" fontId="118" fillId="0" borderId="2" xfId="1395" applyNumberFormat="1" applyFont="1" applyBorder="1" applyAlignment="1">
      <alignment horizontal="right"/>
    </xf>
    <xf numFmtId="0" fontId="119" fillId="0" borderId="18" xfId="1395" applyFont="1" applyBorder="1" applyAlignment="1">
      <alignment horizontal="center" vertical="center"/>
    </xf>
    <xf numFmtId="0" fontId="120" fillId="0" borderId="18" xfId="1395" applyFont="1" applyBorder="1" applyAlignment="1">
      <alignment horizontal="center" vertical="center"/>
    </xf>
    <xf numFmtId="3" fontId="120" fillId="0" borderId="18" xfId="1395" applyNumberFormat="1" applyFont="1" applyBorder="1" applyAlignment="1">
      <alignment horizontal="center" vertical="center" wrapText="1"/>
    </xf>
    <xf numFmtId="0" fontId="120" fillId="0" borderId="18" xfId="1395" applyFont="1" applyBorder="1" applyAlignment="1">
      <alignment horizontal="center" vertical="center" wrapText="1"/>
    </xf>
    <xf numFmtId="0" fontId="121" fillId="0" borderId="0" xfId="1395" applyFont="1"/>
    <xf numFmtId="0" fontId="119" fillId="0" borderId="23" xfId="1395" applyFont="1" applyBorder="1" applyAlignment="1">
      <alignment horizontal="center" vertical="top"/>
    </xf>
    <xf numFmtId="0" fontId="122" fillId="0" borderId="23" xfId="1395" applyFont="1" applyBorder="1" applyAlignment="1">
      <alignment horizontal="center" vertical="center"/>
    </xf>
    <xf numFmtId="3" fontId="122" fillId="0" borderId="23" xfId="1395" applyNumberFormat="1" applyFont="1" applyBorder="1" applyAlignment="1">
      <alignment horizontal="right" vertical="center"/>
    </xf>
    <xf numFmtId="0" fontId="120" fillId="0" borderId="23" xfId="1395" applyFont="1" applyBorder="1" applyAlignment="1">
      <alignment vertical="top"/>
    </xf>
    <xf numFmtId="0" fontId="119" fillId="0" borderId="0" xfId="1395" applyFont="1" applyAlignment="1">
      <alignment vertical="top"/>
    </xf>
    <xf numFmtId="0" fontId="117" fillId="0" borderId="19" xfId="1395" applyFont="1" applyBorder="1" applyAlignment="1">
      <alignment horizontal="center" vertical="top"/>
    </xf>
    <xf numFmtId="1" fontId="10" fillId="0" borderId="19" xfId="1439" quotePrefix="1" applyNumberFormat="1" applyFont="1" applyBorder="1" applyAlignment="1">
      <alignment horizontal="justify" vertical="top" wrapText="1"/>
    </xf>
    <xf numFmtId="1" fontId="10" fillId="0" borderId="19" xfId="1439" quotePrefix="1" applyNumberFormat="1" applyFont="1" applyBorder="1" applyAlignment="1">
      <alignment horizontal="center" vertical="top" wrapText="1"/>
    </xf>
    <xf numFmtId="0" fontId="10" fillId="0" borderId="19" xfId="0" applyFont="1" applyBorder="1" applyAlignment="1">
      <alignment horizontal="center" vertical="top" wrapText="1"/>
    </xf>
    <xf numFmtId="3" fontId="10" fillId="0" borderId="19" xfId="0" applyNumberFormat="1" applyFont="1" applyBorder="1" applyAlignment="1">
      <alignment horizontal="right" vertical="top" wrapText="1"/>
    </xf>
    <xf numFmtId="0" fontId="120" fillId="0" borderId="19" xfId="1395" applyFont="1" applyBorder="1" applyAlignment="1">
      <alignment vertical="center"/>
    </xf>
    <xf numFmtId="0" fontId="119" fillId="0" borderId="0" xfId="1395" applyFont="1" applyAlignment="1">
      <alignment vertical="center"/>
    </xf>
    <xf numFmtId="0" fontId="1" fillId="0" borderId="22" xfId="1395" applyBorder="1" applyAlignment="1">
      <alignment horizontal="center"/>
    </xf>
    <xf numFmtId="0" fontId="1" fillId="0" borderId="22" xfId="1395" applyBorder="1"/>
    <xf numFmtId="0" fontId="7" fillId="0" borderId="0" xfId="0" applyFont="1" applyAlignment="1">
      <alignment horizontal="center"/>
    </xf>
    <xf numFmtId="0" fontId="16" fillId="0" borderId="2" xfId="0" applyFont="1" applyBorder="1" applyAlignment="1">
      <alignment horizontal="right"/>
    </xf>
    <xf numFmtId="0" fontId="7" fillId="0" borderId="0" xfId="0" applyFont="1" applyAlignment="1">
      <alignment horizontal="center" wrapText="1"/>
    </xf>
    <xf numFmtId="0" fontId="16" fillId="0" borderId="0" xfId="0" applyFont="1" applyAlignment="1">
      <alignment horizontal="center"/>
    </xf>
    <xf numFmtId="222" fontId="7" fillId="0" borderId="9" xfId="0" applyNumberFormat="1" applyFont="1" applyBorder="1" applyAlignment="1">
      <alignment horizontal="center" vertical="center" wrapText="1"/>
    </xf>
    <xf numFmtId="222" fontId="14" fillId="0" borderId="9" xfId="0" applyNumberFormat="1" applyFont="1" applyBorder="1" applyAlignment="1">
      <alignment horizontal="center" vertical="center"/>
    </xf>
    <xf numFmtId="222" fontId="16" fillId="0" borderId="9" xfId="0" applyNumberFormat="1" applyFont="1" applyBorder="1" applyAlignment="1">
      <alignment horizontal="center" vertical="center"/>
    </xf>
    <xf numFmtId="222" fontId="113" fillId="0" borderId="0" xfId="0" applyNumberFormat="1" applyFont="1" applyAlignment="1">
      <alignment horizontal="center" vertical="center"/>
    </xf>
    <xf numFmtId="222" fontId="114" fillId="0" borderId="0" xfId="0" applyNumberFormat="1" applyFont="1" applyAlignment="1">
      <alignment horizontal="center" vertical="center"/>
    </xf>
    <xf numFmtId="222" fontId="16" fillId="0" borderId="0" xfId="0" applyNumberFormat="1" applyFont="1" applyAlignment="1">
      <alignment horizontal="right" vertical="center"/>
    </xf>
    <xf numFmtId="222" fontId="7" fillId="0" borderId="15" xfId="0" applyNumberFormat="1" applyFont="1" applyBorder="1" applyAlignment="1">
      <alignment horizontal="center" vertical="center" wrapText="1"/>
    </xf>
    <xf numFmtId="222" fontId="7" fillId="0" borderId="7" xfId="0" applyNumberFormat="1" applyFont="1" applyBorder="1" applyAlignment="1">
      <alignment horizontal="center" vertical="center" wrapText="1"/>
    </xf>
    <xf numFmtId="222" fontId="7" fillId="0" borderId="34" xfId="0" applyNumberFormat="1" applyFont="1" applyBorder="1" applyAlignment="1">
      <alignment horizontal="center" vertical="center" wrapText="1"/>
    </xf>
    <xf numFmtId="222" fontId="7" fillId="52" borderId="9" xfId="0" applyNumberFormat="1" applyFont="1" applyFill="1" applyBorder="1" applyAlignment="1">
      <alignment horizontal="center" vertical="center" wrapText="1"/>
    </xf>
    <xf numFmtId="3" fontId="115" fillId="0" borderId="0" xfId="1395" applyNumberFormat="1" applyFont="1" applyAlignment="1">
      <alignment horizontal="center" vertical="center"/>
    </xf>
    <xf numFmtId="0" fontId="115" fillId="0" borderId="0" xfId="1395" applyFont="1" applyAlignment="1">
      <alignment horizontal="center" vertical="center" wrapText="1"/>
    </xf>
    <xf numFmtId="0" fontId="116" fillId="0" borderId="0" xfId="1395" applyFont="1" applyAlignment="1">
      <alignment horizontal="center" vertical="center"/>
    </xf>
    <xf numFmtId="222" fontId="6" fillId="0" borderId="19" xfId="0" applyNumberFormat="1" applyFont="1" applyFill="1" applyBorder="1" applyAlignment="1">
      <alignment horizontal="center" vertical="center" wrapText="1"/>
    </xf>
  </cellXfs>
  <cellStyles count="1440">
    <cellStyle name="_x0001_" xfId="1"/>
    <cellStyle name="??" xfId="2"/>
    <cellStyle name="?? [0.00]_List-dwg" xfId="3"/>
    <cellStyle name="?? [0]" xfId="4"/>
    <cellStyle name="?_x001d_??%U©÷u&amp;H©÷9_x0008_? s_x000a__x0007__x0001__x0001_" xfId="5"/>
    <cellStyle name="?_x001d_??%U©÷u&amp;H©÷9_x0008_?_x0009_s_x000a__x0007__x0001__x0001_" xfId="6"/>
    <cellStyle name="???? [0.00]_List-dwg" xfId="7"/>
    <cellStyle name="????_List-dwg" xfId="8"/>
    <cellStyle name="???[0]_?? DI" xfId="9"/>
    <cellStyle name="???_?? DI" xfId="10"/>
    <cellStyle name="??[0]_MATL COST ANALYSIS" xfId="11"/>
    <cellStyle name="??_(????)??????" xfId="12"/>
    <cellStyle name="??A? [0]_ÿÿÿÿÿÿ_1_¢¬???¢â? " xfId="13"/>
    <cellStyle name="??A?_ÿÿÿÿÿÿ_1_¢¬???¢â? " xfId="14"/>
    <cellStyle name="?¡±¢¥?_?¨ù??¢´¢¥_¢¬???¢â? " xfId="15"/>
    <cellStyle name="?ðÇ%U?&amp;H?_x0008_?s_x000a__x0007__x0001__x0001_" xfId="16"/>
    <cellStyle name="_Book1" xfId="17"/>
    <cellStyle name="_Giai Doan 3 Hong Ngu" xfId="18"/>
    <cellStyle name="_Giai Doan 3 Hong Ngu_559" xfId="19"/>
    <cellStyle name="_Giai Doan 3 Hong Ngu_Book1" xfId="20"/>
    <cellStyle name="_Giai Doan 3 Hong Ngu_Book1_1" xfId="21"/>
    <cellStyle name="_Giai Doan 3 Hong Ngu_Book1_Book1" xfId="22"/>
    <cellStyle name="_Giai Doan 3 Hong Ngu_Book1_BThuyen-KDTGoThap" xfId="23"/>
    <cellStyle name="_Giai Doan 3 Hong Ngu_Book1_DT Cau DT853 (DG DongThap)" xfId="24"/>
    <cellStyle name="_Giai Doan 3 Hong Ngu_Book1_DT Duong DT842 (Km18+974-Km28) ngay 30-10-06" xfId="25"/>
    <cellStyle name="_Giai Doan 3 Hong Ngu_Book1_HOA-DONG" xfId="26"/>
    <cellStyle name="_Giai Doan 3 Hong Ngu_Book1_KCNSaDec-A1-GD2-GiaQui 2" xfId="27"/>
    <cellStyle name="_Giai Doan 3 Hong Ngu_Book1_KPSATLO-ThanhBinh" xfId="28"/>
    <cellStyle name="_Giai Doan 3 Hong Ngu_Book1_STKL-Duong DT841(LAM SUA)" xfId="29"/>
    <cellStyle name="_Giai Doan 3 Hong Ngu_BThuyen-KDTGoThap" xfId="30"/>
    <cellStyle name="_Giai Doan 3 Hong Ngu_C. TAN DUONG DM MOI" xfId="31"/>
    <cellStyle name="_Giai Doan 3 Hong Ngu_CAU BA PHU 11-05-2007" xfId="32"/>
    <cellStyle name="_Giai Doan 3 Hong Ngu_CAU CAI SAO THUONG" xfId="33"/>
    <cellStyle name="_Giai Doan 3 Hong Ngu_CAU CAO MEN" xfId="34"/>
    <cellStyle name="_Giai Doan 3 Hong Ngu_CAU CAO MEN - DT852 12-24-12" xfId="35"/>
    <cellStyle name="_Giai Doan 3 Hong Ngu_CAU CAO MEN - DT852 12-24-12_Book1" xfId="36"/>
    <cellStyle name="_Giai Doan 3 Hong Ngu_CAU CAO MEN - DT852 12-24-12_C. TAN DUONG" xfId="37"/>
    <cellStyle name="_Giai Doan 3 Hong Ngu_CAU CAO MEN - DT852 12-24-12_CAU BA PHU 11-05-2007" xfId="38"/>
    <cellStyle name="_Giai Doan 3 Hong Ngu_CAU CAO MEN - DT852 12-24-12_CAU CAI SAO THUONG" xfId="39"/>
    <cellStyle name="_Giai Doan 3 Hong Ngu_CAU CAO MEN - DT852 12-24-12_CAU CAO MEN DM MOI" xfId="40"/>
    <cellStyle name="_Giai Doan 3 Hong Ngu_CAU CAO MEN - DT852 12-24-12_CAU CAO MEN DM MOI_Book1" xfId="41"/>
    <cellStyle name="_Giai Doan 3 Hong Ngu_CAU CAO MEN - DT852 12-24-12_CAU CAO MEN DM MOI_CAU BA PHU 11-05-2007" xfId="42"/>
    <cellStyle name="_Giai Doan 3 Hong Ngu_CAU CAO MEN - DT852 12-24-12_CAU CAO MEN DM MOI_CAU CAI SAO THUONG" xfId="43"/>
    <cellStyle name="_Giai Doan 3 Hong Ngu_CAU CAO MEN - DT852 12-24-12_CAU CAO MEN DM MOI_CAU DT 848" xfId="44"/>
    <cellStyle name="_Giai Doan 3 Hong Ngu_CAU CAO MEN - DT852 12-24-12_CAU CAO MEN DM MOI_CAU NGUYEN VAN VOI" xfId="45"/>
    <cellStyle name="_Giai Doan 3 Hong Ngu_CAU CAO MEN - DT852 12-24-12_CAU CAO MEN DM MOI_CAU TAN CONG SINH 1- 9x2+12x2+15" xfId="46"/>
    <cellStyle name="_Giai Doan 3 Hong Ngu_CAU CAO MEN - DT852 12-24-12_CAU CAO MEN DM MOI_CAU TAN CONG SINH 2- 3X15M" xfId="47"/>
    <cellStyle name="_Giai Doan 3 Hong Ngu_CAU CAO MEN - DT852 12-24-12_CAU CAO MEN DM MOI_CAU THUY LOI- 3X15M" xfId="48"/>
    <cellStyle name="_Giai Doan 3 Hong Ngu_CAU CAO MEN - DT852 12-24-12_CAU CAO MEN DM MOI_C-RachBaNhien" xfId="49"/>
    <cellStyle name="_Giai Doan 3 Hong Ngu_CAU CAO MEN - DT852 12-24-12_CAU CAO MEN DM MOI_DC KSTK DT845 DUONG Km8-Km18" xfId="50"/>
    <cellStyle name="_Giai Doan 3 Hong Ngu_CAU CAO MEN - DT852 12-24-12_CAU CAO MEN DM MOI_DT 851 DIEU CHINH" xfId="51"/>
    <cellStyle name="_Giai Doan 3 Hong Ngu_CAU CAO MEN - DT852 12-24-12_CAU CAO MEN DM MOI_DT845 (phat sinh lang nhua DT844)" xfId="52"/>
    <cellStyle name="_Giai Doan 3 Hong Ngu_CAU CAO MEN - DT852 12-24-12_CAU CAO MEN DM MOI_DT853Cu-DT853Moi" xfId="53"/>
    <cellStyle name="_Giai Doan 3 Hong Ngu_CAU CAO MEN - DT852 12-24-12_CAU CAO MEN DM MOI_DUONG THIEN HO DUONG &amp; NG VAN TRE (NDAI)" xfId="54"/>
    <cellStyle name="_Giai Doan 3 Hong Ngu_CAU CAO MEN - DT852 12-24-12_CAU CAO MEN DM MOI_DUONG TRAN HUNG DAO DC" xfId="55"/>
    <cellStyle name="_Giai Doan 3 Hong Ngu_CAU CAO MEN - DT852 12-24-12_CAU CAO MEN DM MOI_KINH PHI DADT - CST" xfId="56"/>
    <cellStyle name="_Giai Doan 3 Hong Ngu_CAU CAO MEN - DT852 12-24-12_CAU CAO MEN DM MOI_KINH PHI DADT - CST KHONG CAU TAM" xfId="57"/>
    <cellStyle name="_Giai Doan 3 Hong Ngu_CAU CAO MEN - DT852 12-24-12_CAU HOA LONG" xfId="58"/>
    <cellStyle name="_Giai Doan 3 Hong Ngu_CAU CAO MEN - DT852 12-24-12_CAU KINH CUNG" xfId="59"/>
    <cellStyle name="_Giai Doan 3 Hong Ngu_CAU CAO MEN - DT852 12-24-12_CAU NGUYEN VAN VOI" xfId="60"/>
    <cellStyle name="_Giai Doan 3 Hong Ngu_CAU CAO MEN - DT852 12-24-12_CAU RACH BA VAI 2X12.5+18.6M" xfId="61"/>
    <cellStyle name="_Giai Doan 3 Hong Ngu_CAU CAO MEN - DT852 12-24-12_CAU SAU BIEN" xfId="62"/>
    <cellStyle name="_Giai Doan 3 Hong Ngu_CAU CAO MEN - DT852 12-24-12_CauThayLam(DT848)" xfId="63"/>
    <cellStyle name="_Giai Doan 3 Hong Ngu_CAU CAO MEN - DT852 12-24-12_C-CaiGia-Tx.CLanh" xfId="64"/>
    <cellStyle name="_Giai Doan 3 Hong Ngu_CAU CAO MEN - DT852 12-24-12_C-KinhHuyenHam-Chauthanh" xfId="65"/>
    <cellStyle name="_Giai Doan 3 Hong Ngu_CAU CAO MEN - DT852 12-24-12_C-RachBaNhien" xfId="66"/>
    <cellStyle name="_Giai Doan 3 Hong Ngu_CAU CAO MEN - DT852 12-24-12_DT 851 DIEU CHINH" xfId="67"/>
    <cellStyle name="_Giai Doan 3 Hong Ngu_CAU CAO MEN - DT852 12-24-12_DT cau Rach Chua (H)" xfId="68"/>
    <cellStyle name="_Giai Doan 3 Hong Ngu_CAU CAO MEN - DT852 12-24-12_DT CauThayLam-DT848(kiem)" xfId="69"/>
    <cellStyle name="_Giai Doan 3 Hong Ngu_CAU CAO MEN - DT852 12-24-12_DT845 (phat sinh lang nhua DT844)" xfId="70"/>
    <cellStyle name="_Giai Doan 3 Hong Ngu_CAU CAO MEN - DT852 12-24-12_DT853Cu-DT853Moi" xfId="71"/>
    <cellStyle name="_Giai Doan 3 Hong Ngu_CAU CAO MEN - DT852 12-24-12_DUONG THIEN HO DUONG &amp; NG VAN TRE (NDAI)" xfId="72"/>
    <cellStyle name="_Giai Doan 3 Hong Ngu_CAU CAO MEN - DT852 12-24-12_DUONG TRAN HUNG DAO DC" xfId="73"/>
    <cellStyle name="_Giai Doan 3 Hong Ngu_CAU CAO MEN - DT852 12-24-12_KINH PHI DADT - CST KHONG CAU TAM" xfId="74"/>
    <cellStyle name="_Giai Doan 3 Hong Ngu_CAU CAO MEN - DT852 12-24-12_KINH PHI DADT - QUA PHUONG 6" xfId="75"/>
    <cellStyle name="_Giai Doan 3 Hong Ngu_CAU CAO MEN - DT852 12-24-12_KT KDC MY HOA" xfId="76"/>
    <cellStyle name="_Giai Doan 3 Hong Ngu_CAU CAO MEN - DT852 12-24-12_NguyenVanVoi" xfId="77"/>
    <cellStyle name="_Giai Doan 3 Hong Ngu_CAU CAO MEN DM MOI" xfId="78"/>
    <cellStyle name="_Giai Doan 3 Hong Ngu_CAU CDC MY AN" xfId="79"/>
    <cellStyle name="_Giai Doan 3 Hong Ngu_CAU CHO PHU DIEN" xfId="80"/>
    <cellStyle name="_Giai Doan 3 Hong Ngu_CAU DT 848" xfId="81"/>
    <cellStyle name="_Giai Doan 3 Hong Ngu_CAU DT852" xfId="82"/>
    <cellStyle name="_Giai Doan 3 Hong Ngu_CAU HOA LONG" xfId="83"/>
    <cellStyle name="_Giai Doan 3 Hong Ngu_CAU KINH CUNG" xfId="84"/>
    <cellStyle name="_Giai Doan 3 Hong Ngu_CAU NGUYEN VAN VOI" xfId="85"/>
    <cellStyle name="_Giai Doan 3 Hong Ngu_CAU ONG HO" xfId="86"/>
    <cellStyle name="_Giai Doan 3 Hong Ngu_CAU ONG HO DM MOI" xfId="87"/>
    <cellStyle name="_Giai Doan 3 Hong Ngu_CAU ONG HO_Book1" xfId="88"/>
    <cellStyle name="_Giai Doan 3 Hong Ngu_CAU ONG HO_Book1_1" xfId="89"/>
    <cellStyle name="_Giai Doan 3 Hong Ngu_CAU ONG HO_C. TAN DUONG DM MOI" xfId="90"/>
    <cellStyle name="_Giai Doan 3 Hong Ngu_CAU ONG HO_C.PHI BO DO MOI" xfId="91"/>
    <cellStyle name="_Giai Doan 3 Hong Ngu_CAU ONG HO_CAU CAO MEN" xfId="92"/>
    <cellStyle name="_Giai Doan 3 Hong Ngu_CAU ONG HO_CAU CAO MEN DM MOI" xfId="93"/>
    <cellStyle name="_Giai Doan 3 Hong Ngu_CAU ONG HO_CAU CAO MEN DM MOI_CAU DT 848" xfId="94"/>
    <cellStyle name="_Giai Doan 3 Hong Ngu_CAU ONG HO_CAU CAO MEN_CAU KINH CUNG" xfId="95"/>
    <cellStyle name="_Giai Doan 3 Hong Ngu_CAU ONG HO_CAU CAO MEN_C-CaiGia-Tx.CLanh" xfId="96"/>
    <cellStyle name="_Giai Doan 3 Hong Ngu_CAU ONG HO_CAU CAO MEN_C-KinhHuyenHam-Chauthanh" xfId="97"/>
    <cellStyle name="_Giai Doan 3 Hong Ngu_CAU ONG HO_CAU CAO MEN_CumDanCuThuongPhuoc1" xfId="98"/>
    <cellStyle name="_Giai Doan 3 Hong Ngu_CAU ONG HO_CAU CAO MEN_DT853Cu-DT853Moi" xfId="99"/>
    <cellStyle name="_Giai Doan 3 Hong Ngu_CAU ONG HO_CAU CAO MEN_KhemGiua" xfId="100"/>
    <cellStyle name="_Giai Doan 3 Hong Ngu_CAU ONG HO_CAU CAO MEN_SauBien" xfId="101"/>
    <cellStyle name="_Giai Doan 3 Hong Ngu_CAU ONG HO_CAU DT852" xfId="102"/>
    <cellStyle name="_Giai Doan 3 Hong Ngu_CAU ONG HO_CAU DT852 - GOI2" xfId="103"/>
    <cellStyle name="_Giai Doan 3 Hong Ngu_CAU ONG HO_CAU ONG HO" xfId="104"/>
    <cellStyle name="_Giai Doan 3 Hong Ngu_CAU ONG HO_CAU ONG HO DM MOI" xfId="105"/>
    <cellStyle name="_Giai Doan 3 Hong Ngu_CAU ONG HO_CAU TAN DUONG" xfId="106"/>
    <cellStyle name="_Giai Doan 3 Hong Ngu_CAU ONG HO_CAU THU CU KM14" xfId="107"/>
    <cellStyle name="_Giai Doan 3 Hong Ngu_CAU ONG HO_DT845 (phat sinh lang nhua DT844)" xfId="108"/>
    <cellStyle name="_Giai Doan 3 Hong Ngu_CAU ONG HO_DUONG DT851 KM0-KM5" xfId="109"/>
    <cellStyle name="_Giai Doan 3 Hong Ngu_CAU ONG HO_KINH PHÍ 1" xfId="110"/>
    <cellStyle name="_Giai Doan 3 Hong Ngu_CAU ONG HO_KP HT CAU DT852 - GOI2" xfId="111"/>
    <cellStyle name="_Giai Doan 3 Hong Ngu_CAU ONG HO_KP HT CAU DT852 - GOI31" xfId="112"/>
    <cellStyle name="_Giai Doan 3 Hong Ngu_CAU ONG HO_KP HT CAU DT853 - GOI CAU 1" xfId="113"/>
    <cellStyle name="_Giai Doan 3 Hong Ngu_CAU ONG HO_KP HT CAU DT853 - GOI CAU 2" xfId="114"/>
    <cellStyle name="_Giai Doan 3 Hong Ngu_CAU ONG HO_KP HT CAU DT853 - GOI CAU 3 (31-10)" xfId="115"/>
    <cellStyle name="_Giai Doan 3 Hong Ngu_CAU ONG HO_KP HT CAU DT853 - GOI CAU 4" xfId="116"/>
    <cellStyle name="_Giai Doan 3 Hong Ngu_CAU ONG HO_NTNNONG" xfId="117"/>
    <cellStyle name="_Giai Doan 3 Hong Ngu_CAU ONG HO_YCVL-CauKR-MCD-KGT-MTT-DonDong" xfId="118"/>
    <cellStyle name="_Giai Doan 3 Hong Ngu_CAU RACH BA VAI 2X12.5+18.6M" xfId="119"/>
    <cellStyle name="_Giai Doan 3 Hong Ngu_CAU SAU BIEN" xfId="120"/>
    <cellStyle name="_Giai Doan 3 Hong Ngu_CAU TAN DUONG" xfId="121"/>
    <cellStyle name="_Giai Doan 3 Hong Ngu_CAUTHONGLUU CU KHO 7M" xfId="122"/>
    <cellStyle name="_Giai Doan 3 Hong Ngu_C-CaiGia-Tx.CLanh" xfId="123"/>
    <cellStyle name="_Giai Doan 3 Hong Ngu_C-KinhHuyenHam-Chauthanh" xfId="124"/>
    <cellStyle name="_Giai Doan 3 Hong Ngu_C-RachBaNhien" xfId="125"/>
    <cellStyle name="_Giai Doan 3 Hong Ngu_C-ThuyLoi-Chauthanh" xfId="126"/>
    <cellStyle name="_Giai Doan 3 Hong Ngu_CumDanCuThuongPhuoc1" xfId="127"/>
    <cellStyle name="_Giai Doan 3 Hong Ngu_Chep" xfId="128"/>
    <cellStyle name="_Giai Doan 3 Hong Ngu_CHIET TINH GIA" xfId="129"/>
    <cellStyle name="_Giai Doan 3 Hong Ngu_Don gia chi tiet DT843 saRai-LSN(HTX)" xfId="130"/>
    <cellStyle name="_Giai Doan 3 Hong Ngu_Don gia chi tiet DT843 saRai-LSN(Trung tam)" xfId="131"/>
    <cellStyle name="_Giai Doan 3 Hong Ngu_D-So4ndaiKCNC-SaDec-TL23" xfId="132"/>
    <cellStyle name="_Giai Doan 3 Hong Ngu_DT 854 KM10-KM14- PS CONG" xfId="133"/>
    <cellStyle name="_Giai Doan 3 Hong Ngu_DT Cau DT853 (DG DongThap)" xfId="134"/>
    <cellStyle name="_Giai Doan 3 Hong Ngu_DT DUONG DT 844 KM28-KM35 (13-9)." xfId="135"/>
    <cellStyle name="_Giai Doan 3 Hong Ngu_DT Duong DT842 (Km18+974-Km28) ngay 30-10-06" xfId="136"/>
    <cellStyle name="_Giai Doan 3 Hong Ngu_DT845 (phat sinh lang nhua DT844)" xfId="137"/>
    <cellStyle name="_Giai Doan 3 Hong Ngu_DT-DENBU" xfId="138"/>
    <cellStyle name="_Giai Doan 3 Hong Ngu_DULICH TRAM CHIM - TUYEN 1" xfId="139"/>
    <cellStyle name="_Giai Doan 3 Hong Ngu_DUONG DIEN BIEN PHU" xfId="140"/>
    <cellStyle name="_Giai Doan 3 Hong Ngu_DUONG DT 851 KM0-KM0+173" xfId="141"/>
    <cellStyle name="_Giai Doan 3 Hong Ngu_DUONG DT 851 KM2-KM8" xfId="142"/>
    <cellStyle name="_Giai Doan 3 Hong Ngu_DUONG DT 851 KM2-KM8_Book1" xfId="143"/>
    <cellStyle name="_Giai Doan 3 Hong Ngu_DUONG DT 851 KM2-KM8_CAU AN THANH" xfId="144"/>
    <cellStyle name="_Giai Doan 3 Hong Ngu_DUONG DT 851 KM2-KM8_CAU CAI SAO THUONG" xfId="145"/>
    <cellStyle name="_Giai Doan 3 Hong Ngu_DUONG DT 851 KM2-KM8_CAU KINH CUNG" xfId="146"/>
    <cellStyle name="_Giai Doan 3 Hong Ngu_DUONG DT 851 KM2-KM8_CAU MUONG RANH (3X12)" xfId="147"/>
    <cellStyle name="_Giai Doan 3 Hong Ngu_DUONG DT 851 KM2-KM8_CAU NGUYEN VAN VOI" xfId="148"/>
    <cellStyle name="_Giai Doan 3 Hong Ngu_DUONG DT 851 KM2-KM8_CAU RACH BA VAI 2X12.5+18.6M" xfId="149"/>
    <cellStyle name="_Giai Doan 3 Hong Ngu_DUONG DT 851 KM2-KM8_CAU TAN CONG SINH 2- 3X15M" xfId="150"/>
    <cellStyle name="_Giai Doan 3 Hong Ngu_DUONG DT 851 KM2-KM8_C-CaiGia-Tx.CLanh" xfId="151"/>
    <cellStyle name="_Giai Doan 3 Hong Ngu_DUONG DT 851 KM2-KM8_C-KinhHuyenHam-Chauthanh" xfId="152"/>
    <cellStyle name="_Giai Doan 3 Hong Ngu_DUONG DT 851 KM2-KM8_C-RachBaNhien" xfId="153"/>
    <cellStyle name="_Giai Doan 3 Hong Ngu_DUONG DT 851 KM2-KM8_CumDanCuThuongPhuoc1" xfId="154"/>
    <cellStyle name="_Giai Doan 3 Hong Ngu_DUONG DT 851 KM2-KM8_DA DUONG DT 851 KM0-KM0+173" xfId="155"/>
    <cellStyle name="_Giai Doan 3 Hong Ngu_DUONG DT 851 KM2-KM8_DC KSTK DT845 DUONG Km8-Km18" xfId="156"/>
    <cellStyle name="_Giai Doan 3 Hong Ngu_DUONG DT 851 KM2-KM8_DT 851 DIEU CHINH" xfId="157"/>
    <cellStyle name="_Giai Doan 3 Hong Ngu_DUONG DT 851 KM2-KM8_DT DUONG DT 844 KM28-KM35 (13-9)." xfId="158"/>
    <cellStyle name="_Giai Doan 3 Hong Ngu_DUONG DT 851 KM2-KM8_DT845 (phat sinh lang nhua DT844)" xfId="159"/>
    <cellStyle name="_Giai Doan 3 Hong Ngu_DUONG DT 851 KM2-KM8_DUONG DT 851 KM0-KM0+173" xfId="160"/>
    <cellStyle name="_Giai Doan 3 Hong Ngu_DUONG DT 851 KM2-KM8_DUONG NOI DAI KCN C" xfId="161"/>
    <cellStyle name="_Giai Doan 3 Hong Ngu_DUONG DT 851 KM2-KM8_DUONG RACH CHUA - NHAN LUONG MAT &amp; CAU RACH GIA" xfId="162"/>
    <cellStyle name="_Giai Doan 3 Hong Ngu_DUONG DT 851 KM2-KM8_KINH PHI DADT - CST" xfId="163"/>
    <cellStyle name="_Giai Doan 3 Hong Ngu_DUONG DT 851 KM2-KM8_KINH PHI DADT - CST KHONG CAU TAM" xfId="164"/>
    <cellStyle name="_Giai Doan 3 Hong Ngu_DUONG DT 851 KM2-KM8_KINH PHI DADT - QUA PHUONG 6" xfId="165"/>
    <cellStyle name="_Giai Doan 3 Hong Ngu_DUONG DT 851 KM2-KM8_KPXL DUONG DT 850 CAU" xfId="166"/>
    <cellStyle name="_Giai Doan 3 Hong Ngu_DUONG DT 851 KM2-KM8_KT KDC MY HOA" xfId="167"/>
    <cellStyle name="_Giai Doan 3 Hong Ngu_DUONG DT 851 KM2-KM8_KhemGiua" xfId="168"/>
    <cellStyle name="_Giai Doan 3 Hong Ngu_DUONG DT 851 KM2-KM8_KHU HANH CHANH  HUYEN LAI VUNG" xfId="169"/>
    <cellStyle name="_Giai Doan 3 Hong Ngu_DUONG DT 851 KM2-KM8_SauBien" xfId="170"/>
    <cellStyle name="_Giai Doan 3 Hong Ngu_DUONG DT 851 KM2-KM8_YCVL-CauKR-MCD-KGT-MTT-DonDong" xfId="171"/>
    <cellStyle name="_Giai Doan 3 Hong Ngu_DUONG LY THUONG KIET-TKKT" xfId="172"/>
    <cellStyle name="_Giai Doan 3 Hong Ngu_DUONG RACH CHUA - NHAN LUONG" xfId="173"/>
    <cellStyle name="_Giai Doan 3 Hong Ngu_DUONG RACH CHUA - NHAN LUONG - NEN VA CONG" xfId="174"/>
    <cellStyle name="_Giai Doan 3 Hong Ngu_DUONG THIEN HO DUONG &amp; NG VAN TRE (NDAI)" xfId="175"/>
    <cellStyle name="_Giai Doan 3 Hong Ngu_Gia du thau - Kho hang Cang SaDec" xfId="176"/>
    <cellStyle name="_Giai Doan 3 Hong Ngu_Gia du thau (goi 02) 25-09-2007" xfId="177"/>
    <cellStyle name="_Giai Doan 3 Hong Ngu_Gia du thau cau Phu Duc (Cty XL va VLXD DT)" xfId="178"/>
    <cellStyle name="_Giai Doan 3 Hong Ngu_Gia du thau DT841 (Cty XL va VLXD DT) " xfId="179"/>
    <cellStyle name="_Giai Doan 3 Hong Ngu_Gia du thau Duong DT844 (Km35-45)" xfId="180"/>
    <cellStyle name="_Giai Doan 3 Hong Ngu_Gia du thua (goi 3) 25-09-2007" xfId="181"/>
    <cellStyle name="_Giai Doan 3 Hong Ngu_KINH PHI DADT - CST KHONG CAU TAM" xfId="182"/>
    <cellStyle name="_Giai Doan 3 Hong Ngu_KINH PHI DADT - QUA PHUONG 6" xfId="183"/>
    <cellStyle name="_Giai Doan 3 Hong Ngu_KP HT CAU DT852 - GOI2" xfId="184"/>
    <cellStyle name="_Giai Doan 3 Hong Ngu_KP HT CAU DT852 - GOI31" xfId="185"/>
    <cellStyle name="_Giai Doan 3 Hong Ngu_KP HT CAU DT853 - GOI CAU 1" xfId="186"/>
    <cellStyle name="_Giai Doan 3 Hong Ngu_KP HT CAU DT853 - GOI CAU 3 (31-10)" xfId="187"/>
    <cellStyle name="_Giai Doan 3 Hong Ngu_KT KDC MY HOA" xfId="188"/>
    <cellStyle name="_Giai Doan 3 Hong Ngu_KHAI TOAN CAU PHU DUC" xfId="189"/>
    <cellStyle name="_Giai Doan 3 Hong Ngu_KhemGiua" xfId="190"/>
    <cellStyle name="_Giai Doan 3 Hong Ngu_Khoi luong goi thau 13 DT853" xfId="191"/>
    <cellStyle name="_Giai Doan 3 Hong Ngu_KHU HANH CHANH  HUYEN LAI VUNG" xfId="192"/>
    <cellStyle name="_Giai Doan 3 Hong Ngu_MAIN_VNI" xfId="193"/>
    <cellStyle name="_Giai Doan 3 Hong Ngu_NOI CONG DT 854 (PHAT SINH)" xfId="194"/>
    <cellStyle name="_Giai Doan 3 Hong Ngu_NTNNONG" xfId="195"/>
    <cellStyle name="_Giai Doan 3 Hong Ngu_NguyenVanVoi" xfId="196"/>
    <cellStyle name="_Giai Doan 3 Hong Ngu_vn 27 (2)" xfId="197"/>
    <cellStyle name="_Giai Doan 3 Hong Ngu_Xet gia Duong DT850 (6-11)" xfId="198"/>
    <cellStyle name="_Giai Doan 3 Hong Ngu_Xet thau DT844 (Km28-Km35)" xfId="199"/>
    <cellStyle name="_Giai Doan 3 Hong Ngu_YCVL-CauKR-MCD-KGT-MTT-DonDong" xfId="200"/>
    <cellStyle name="_KT (2)" xfId="201"/>
    <cellStyle name="_KT (2)_1" xfId="202"/>
    <cellStyle name="_KT (2)_2" xfId="203"/>
    <cellStyle name="_KT (2)_2_TG-TH" xfId="204"/>
    <cellStyle name="_KT (2)_2_TG-TH_Book1" xfId="205"/>
    <cellStyle name="_KT (2)_2_TG-TH_Giai Doan 3 Hong Ngu" xfId="206"/>
    <cellStyle name="_KT (2)_3" xfId="207"/>
    <cellStyle name="_KT (2)_3_TG-TH" xfId="208"/>
    <cellStyle name="_KT (2)_3_TG-TH_Book1" xfId="209"/>
    <cellStyle name="_KT (2)_3_TG-TH_Giai Doan 3 Hong Ngu" xfId="210"/>
    <cellStyle name="_KT (2)_3_TG-TH_Giai Doan 3 Hong Ngu_559" xfId="211"/>
    <cellStyle name="_KT (2)_3_TG-TH_Giai Doan 3 Hong Ngu_Book1" xfId="212"/>
    <cellStyle name="_KT (2)_3_TG-TH_Giai Doan 3 Hong Ngu_Book1_1" xfId="213"/>
    <cellStyle name="_KT (2)_3_TG-TH_Giai Doan 3 Hong Ngu_Book1_Book1" xfId="214"/>
    <cellStyle name="_KT (2)_3_TG-TH_Giai Doan 3 Hong Ngu_Book1_BThuyen-KDTGoThap" xfId="215"/>
    <cellStyle name="_KT (2)_3_TG-TH_Giai Doan 3 Hong Ngu_Book1_DT Cau DT853 (DG DongThap)" xfId="216"/>
    <cellStyle name="_KT (2)_3_TG-TH_Giai Doan 3 Hong Ngu_Book1_DT Duong DT842 (Km18+974-Km28) ngay 30-10-06" xfId="217"/>
    <cellStyle name="_KT (2)_3_TG-TH_Giai Doan 3 Hong Ngu_Book1_HOA-DONG" xfId="218"/>
    <cellStyle name="_KT (2)_3_TG-TH_Giai Doan 3 Hong Ngu_Book1_KCNSaDec-A1-GD2-GiaQui 2" xfId="219"/>
    <cellStyle name="_KT (2)_3_TG-TH_Giai Doan 3 Hong Ngu_Book1_KPSATLO-ThanhBinh" xfId="220"/>
    <cellStyle name="_KT (2)_3_TG-TH_Giai Doan 3 Hong Ngu_Book1_STKL-Duong DT841(LAM SUA)" xfId="221"/>
    <cellStyle name="_KT (2)_3_TG-TH_Giai Doan 3 Hong Ngu_BThuyen-KDTGoThap" xfId="222"/>
    <cellStyle name="_KT (2)_3_TG-TH_Giai Doan 3 Hong Ngu_C. TAN DUONG DM MOI" xfId="223"/>
    <cellStyle name="_KT (2)_3_TG-TH_Giai Doan 3 Hong Ngu_CAU BA PHU 11-05-2007" xfId="224"/>
    <cellStyle name="_KT (2)_3_TG-TH_Giai Doan 3 Hong Ngu_CAU CAI SAO THUONG" xfId="225"/>
    <cellStyle name="_KT (2)_3_TG-TH_Giai Doan 3 Hong Ngu_CAU CAO MEN" xfId="226"/>
    <cellStyle name="_KT (2)_3_TG-TH_Giai Doan 3 Hong Ngu_CAU CAO MEN - DT852 12-24-12" xfId="227"/>
    <cellStyle name="_KT (2)_3_TG-TH_Giai Doan 3 Hong Ngu_CAU CAO MEN - DT852 12-24-12_Book1" xfId="228"/>
    <cellStyle name="_KT (2)_3_TG-TH_Giai Doan 3 Hong Ngu_CAU CAO MEN - DT852 12-24-12_C. TAN DUONG" xfId="229"/>
    <cellStyle name="_KT (2)_3_TG-TH_Giai Doan 3 Hong Ngu_CAU CAO MEN - DT852 12-24-12_CAU BA PHU 11-05-2007" xfId="230"/>
    <cellStyle name="_KT (2)_3_TG-TH_Giai Doan 3 Hong Ngu_CAU CAO MEN - DT852 12-24-12_CAU CAI SAO THUONG" xfId="231"/>
    <cellStyle name="_KT (2)_3_TG-TH_Giai Doan 3 Hong Ngu_CAU CAO MEN - DT852 12-24-12_CAU CAO MEN DM MOI" xfId="232"/>
    <cellStyle name="_KT (2)_3_TG-TH_Giai Doan 3 Hong Ngu_CAU CAO MEN - DT852 12-24-12_CAU CAO MEN DM MOI_Book1" xfId="233"/>
    <cellStyle name="_KT (2)_3_TG-TH_Giai Doan 3 Hong Ngu_CAU CAO MEN - DT852 12-24-12_CAU CAO MEN DM MOI_CAU BA PHU 11-05-2007" xfId="234"/>
    <cellStyle name="_KT (2)_3_TG-TH_Giai Doan 3 Hong Ngu_CAU CAO MEN - DT852 12-24-12_CAU CAO MEN DM MOI_CAU CAI SAO THUONG" xfId="235"/>
    <cellStyle name="_KT (2)_3_TG-TH_Giai Doan 3 Hong Ngu_CAU CAO MEN - DT852 12-24-12_CAU CAO MEN DM MOI_CAU DT 848" xfId="236"/>
    <cellStyle name="_KT (2)_3_TG-TH_Giai Doan 3 Hong Ngu_CAU CAO MEN - DT852 12-24-12_CAU CAO MEN DM MOI_CAU NGUYEN VAN VOI" xfId="237"/>
    <cellStyle name="_KT (2)_3_TG-TH_Giai Doan 3 Hong Ngu_CAU CAO MEN - DT852 12-24-12_CAU CAO MEN DM MOI_CAU TAN CONG SINH 1- 9x2+12x2+15" xfId="238"/>
    <cellStyle name="_KT (2)_3_TG-TH_Giai Doan 3 Hong Ngu_CAU CAO MEN - DT852 12-24-12_CAU CAO MEN DM MOI_CAU TAN CONG SINH 2- 3X15M" xfId="239"/>
    <cellStyle name="_KT (2)_3_TG-TH_Giai Doan 3 Hong Ngu_CAU CAO MEN - DT852 12-24-12_CAU CAO MEN DM MOI_CAU THUY LOI- 3X15M" xfId="240"/>
    <cellStyle name="_KT (2)_3_TG-TH_Giai Doan 3 Hong Ngu_CAU CAO MEN - DT852 12-24-12_CAU CAO MEN DM MOI_C-RachBaNhien" xfId="241"/>
    <cellStyle name="_KT (2)_3_TG-TH_Giai Doan 3 Hong Ngu_CAU CAO MEN - DT852 12-24-12_CAU CAO MEN DM MOI_DC KSTK DT845 DUONG Km8-Km18" xfId="242"/>
    <cellStyle name="_KT (2)_3_TG-TH_Giai Doan 3 Hong Ngu_CAU CAO MEN - DT852 12-24-12_CAU CAO MEN DM MOI_DT 851 DIEU CHINH" xfId="243"/>
    <cellStyle name="_KT (2)_3_TG-TH_Giai Doan 3 Hong Ngu_CAU CAO MEN - DT852 12-24-12_CAU CAO MEN DM MOI_DT845 (phat sinh lang nhua DT844)" xfId="244"/>
    <cellStyle name="_KT (2)_3_TG-TH_Giai Doan 3 Hong Ngu_CAU CAO MEN - DT852 12-24-12_CAU CAO MEN DM MOI_DT853Cu-DT853Moi" xfId="245"/>
    <cellStyle name="_KT (2)_3_TG-TH_Giai Doan 3 Hong Ngu_CAU CAO MEN - DT852 12-24-12_CAU CAO MEN DM MOI_DUONG THIEN HO DUONG &amp; NG VAN TRE (NDAI)" xfId="246"/>
    <cellStyle name="_KT (2)_3_TG-TH_Giai Doan 3 Hong Ngu_CAU CAO MEN - DT852 12-24-12_CAU CAO MEN DM MOI_DUONG TRAN HUNG DAO DC" xfId="247"/>
    <cellStyle name="_KT (2)_3_TG-TH_Giai Doan 3 Hong Ngu_CAU CAO MEN - DT852 12-24-12_CAU CAO MEN DM MOI_KINH PHI DADT - CST" xfId="248"/>
    <cellStyle name="_KT (2)_3_TG-TH_Giai Doan 3 Hong Ngu_CAU CAO MEN - DT852 12-24-12_CAU CAO MEN DM MOI_KINH PHI DADT - CST KHONG CAU TAM" xfId="249"/>
    <cellStyle name="_KT (2)_3_TG-TH_Giai Doan 3 Hong Ngu_CAU CAO MEN - DT852 12-24-12_CAU HOA LONG" xfId="250"/>
    <cellStyle name="_KT (2)_3_TG-TH_Giai Doan 3 Hong Ngu_CAU CAO MEN - DT852 12-24-12_CAU KINH CUNG" xfId="251"/>
    <cellStyle name="_KT (2)_3_TG-TH_Giai Doan 3 Hong Ngu_CAU CAO MEN - DT852 12-24-12_CAU NGUYEN VAN VOI" xfId="252"/>
    <cellStyle name="_KT (2)_3_TG-TH_Giai Doan 3 Hong Ngu_CAU CAO MEN - DT852 12-24-12_CAU RACH BA VAI 2X12.5+18.6M" xfId="253"/>
    <cellStyle name="_KT (2)_3_TG-TH_Giai Doan 3 Hong Ngu_CAU CAO MEN - DT852 12-24-12_CAU SAU BIEN" xfId="254"/>
    <cellStyle name="_KT (2)_3_TG-TH_Giai Doan 3 Hong Ngu_CAU CAO MEN - DT852 12-24-12_CauThayLam(DT848)" xfId="255"/>
    <cellStyle name="_KT (2)_3_TG-TH_Giai Doan 3 Hong Ngu_CAU CAO MEN - DT852 12-24-12_C-CaiGia-Tx.CLanh" xfId="256"/>
    <cellStyle name="_KT (2)_3_TG-TH_Giai Doan 3 Hong Ngu_CAU CAO MEN - DT852 12-24-12_C-KinhHuyenHam-Chauthanh" xfId="257"/>
    <cellStyle name="_KT (2)_3_TG-TH_Giai Doan 3 Hong Ngu_CAU CAO MEN - DT852 12-24-12_C-RachBaNhien" xfId="258"/>
    <cellStyle name="_KT (2)_3_TG-TH_Giai Doan 3 Hong Ngu_CAU CAO MEN - DT852 12-24-12_DT 851 DIEU CHINH" xfId="259"/>
    <cellStyle name="_KT (2)_3_TG-TH_Giai Doan 3 Hong Ngu_CAU CAO MEN - DT852 12-24-12_DT cau Rach Chua (H)" xfId="260"/>
    <cellStyle name="_KT (2)_3_TG-TH_Giai Doan 3 Hong Ngu_CAU CAO MEN - DT852 12-24-12_DT CauThayLam-DT848(kiem)" xfId="261"/>
    <cellStyle name="_KT (2)_3_TG-TH_Giai Doan 3 Hong Ngu_CAU CAO MEN - DT852 12-24-12_DT845 (phat sinh lang nhua DT844)" xfId="262"/>
    <cellStyle name="_KT (2)_3_TG-TH_Giai Doan 3 Hong Ngu_CAU CAO MEN - DT852 12-24-12_DT853Cu-DT853Moi" xfId="263"/>
    <cellStyle name="_KT (2)_3_TG-TH_Giai Doan 3 Hong Ngu_CAU CAO MEN - DT852 12-24-12_DUONG THIEN HO DUONG &amp; NG VAN TRE (NDAI)" xfId="264"/>
    <cellStyle name="_KT (2)_3_TG-TH_Giai Doan 3 Hong Ngu_CAU CAO MEN - DT852 12-24-12_DUONG TRAN HUNG DAO DC" xfId="265"/>
    <cellStyle name="_KT (2)_3_TG-TH_Giai Doan 3 Hong Ngu_CAU CAO MEN - DT852 12-24-12_KINH PHI DADT - CST KHONG CAU TAM" xfId="266"/>
    <cellStyle name="_KT (2)_3_TG-TH_Giai Doan 3 Hong Ngu_CAU CAO MEN - DT852 12-24-12_KINH PHI DADT - QUA PHUONG 6" xfId="267"/>
    <cellStyle name="_KT (2)_3_TG-TH_Giai Doan 3 Hong Ngu_CAU CAO MEN - DT852 12-24-12_KT KDC MY HOA" xfId="268"/>
    <cellStyle name="_KT (2)_3_TG-TH_Giai Doan 3 Hong Ngu_CAU CAO MEN - DT852 12-24-12_NguyenVanVoi" xfId="269"/>
    <cellStyle name="_KT (2)_3_TG-TH_Giai Doan 3 Hong Ngu_CAU CAO MEN DM MOI" xfId="270"/>
    <cellStyle name="_KT (2)_3_TG-TH_Giai Doan 3 Hong Ngu_CAU CDC MY AN" xfId="271"/>
    <cellStyle name="_KT (2)_3_TG-TH_Giai Doan 3 Hong Ngu_CAU CHO PHU DIEN" xfId="272"/>
    <cellStyle name="_KT (2)_3_TG-TH_Giai Doan 3 Hong Ngu_CAU DT 848" xfId="273"/>
    <cellStyle name="_KT (2)_3_TG-TH_Giai Doan 3 Hong Ngu_CAU DT852" xfId="274"/>
    <cellStyle name="_KT (2)_3_TG-TH_Giai Doan 3 Hong Ngu_CAU HOA LONG" xfId="275"/>
    <cellStyle name="_KT (2)_3_TG-TH_Giai Doan 3 Hong Ngu_CAU KINH CUNG" xfId="276"/>
    <cellStyle name="_KT (2)_3_TG-TH_Giai Doan 3 Hong Ngu_CAU NGUYEN VAN VOI" xfId="277"/>
    <cellStyle name="_KT (2)_3_TG-TH_Giai Doan 3 Hong Ngu_CAU ONG HO" xfId="278"/>
    <cellStyle name="_KT (2)_3_TG-TH_Giai Doan 3 Hong Ngu_CAU ONG HO DM MOI" xfId="279"/>
    <cellStyle name="_KT (2)_3_TG-TH_Giai Doan 3 Hong Ngu_CAU ONG HO_Book1" xfId="280"/>
    <cellStyle name="_KT (2)_3_TG-TH_Giai Doan 3 Hong Ngu_CAU ONG HO_Book1_1" xfId="281"/>
    <cellStyle name="_KT (2)_3_TG-TH_Giai Doan 3 Hong Ngu_CAU ONG HO_C. TAN DUONG DM MOI" xfId="282"/>
    <cellStyle name="_KT (2)_3_TG-TH_Giai Doan 3 Hong Ngu_CAU ONG HO_C.PHI BO DO MOI" xfId="283"/>
    <cellStyle name="_KT (2)_3_TG-TH_Giai Doan 3 Hong Ngu_CAU ONG HO_CAU CAO MEN" xfId="284"/>
    <cellStyle name="_KT (2)_3_TG-TH_Giai Doan 3 Hong Ngu_CAU ONG HO_CAU CAO MEN DM MOI" xfId="285"/>
    <cellStyle name="_KT (2)_3_TG-TH_Giai Doan 3 Hong Ngu_CAU ONG HO_CAU CAO MEN DM MOI_CAU DT 848" xfId="286"/>
    <cellStyle name="_KT (2)_3_TG-TH_Giai Doan 3 Hong Ngu_CAU ONG HO_CAU CAO MEN_CAU KINH CUNG" xfId="287"/>
    <cellStyle name="_KT (2)_3_TG-TH_Giai Doan 3 Hong Ngu_CAU ONG HO_CAU CAO MEN_C-CaiGia-Tx.CLanh" xfId="288"/>
    <cellStyle name="_KT (2)_3_TG-TH_Giai Doan 3 Hong Ngu_CAU ONG HO_CAU CAO MEN_C-KinhHuyenHam-Chauthanh" xfId="289"/>
    <cellStyle name="_KT (2)_3_TG-TH_Giai Doan 3 Hong Ngu_CAU ONG HO_CAU CAO MEN_CumDanCuThuongPhuoc1" xfId="290"/>
    <cellStyle name="_KT (2)_3_TG-TH_Giai Doan 3 Hong Ngu_CAU ONG HO_CAU CAO MEN_DT853Cu-DT853Moi" xfId="291"/>
    <cellStyle name="_KT (2)_3_TG-TH_Giai Doan 3 Hong Ngu_CAU ONG HO_CAU CAO MEN_KhemGiua" xfId="292"/>
    <cellStyle name="_KT (2)_3_TG-TH_Giai Doan 3 Hong Ngu_CAU ONG HO_CAU CAO MEN_SauBien" xfId="293"/>
    <cellStyle name="_KT (2)_3_TG-TH_Giai Doan 3 Hong Ngu_CAU ONG HO_CAU DT852" xfId="294"/>
    <cellStyle name="_KT (2)_3_TG-TH_Giai Doan 3 Hong Ngu_CAU ONG HO_CAU DT852 - GOI2" xfId="295"/>
    <cellStyle name="_KT (2)_3_TG-TH_Giai Doan 3 Hong Ngu_CAU ONG HO_CAU ONG HO" xfId="296"/>
    <cellStyle name="_KT (2)_3_TG-TH_Giai Doan 3 Hong Ngu_CAU ONG HO_CAU ONG HO DM MOI" xfId="297"/>
    <cellStyle name="_KT (2)_3_TG-TH_Giai Doan 3 Hong Ngu_CAU ONG HO_CAU TAN DUONG" xfId="298"/>
    <cellStyle name="_KT (2)_3_TG-TH_Giai Doan 3 Hong Ngu_CAU ONG HO_CAU THU CU KM14" xfId="299"/>
    <cellStyle name="_KT (2)_3_TG-TH_Giai Doan 3 Hong Ngu_CAU ONG HO_DT845 (phat sinh lang nhua DT844)" xfId="300"/>
    <cellStyle name="_KT (2)_3_TG-TH_Giai Doan 3 Hong Ngu_CAU ONG HO_DUONG DT851 KM0-KM5" xfId="301"/>
    <cellStyle name="_KT (2)_3_TG-TH_Giai Doan 3 Hong Ngu_CAU ONG HO_KINH PHÍ 1" xfId="302"/>
    <cellStyle name="_KT (2)_3_TG-TH_Giai Doan 3 Hong Ngu_CAU ONG HO_KP HT CAU DT852 - GOI2" xfId="303"/>
    <cellStyle name="_KT (2)_3_TG-TH_Giai Doan 3 Hong Ngu_CAU ONG HO_KP HT CAU DT852 - GOI31" xfId="304"/>
    <cellStyle name="_KT (2)_3_TG-TH_Giai Doan 3 Hong Ngu_CAU ONG HO_KP HT CAU DT853 - GOI CAU 1" xfId="305"/>
    <cellStyle name="_KT (2)_3_TG-TH_Giai Doan 3 Hong Ngu_CAU ONG HO_KP HT CAU DT853 - GOI CAU 2" xfId="306"/>
    <cellStyle name="_KT (2)_3_TG-TH_Giai Doan 3 Hong Ngu_CAU ONG HO_KP HT CAU DT853 - GOI CAU 3 (31-10)" xfId="307"/>
    <cellStyle name="_KT (2)_3_TG-TH_Giai Doan 3 Hong Ngu_CAU ONG HO_KP HT CAU DT853 - GOI CAU 4" xfId="308"/>
    <cellStyle name="_KT (2)_3_TG-TH_Giai Doan 3 Hong Ngu_CAU ONG HO_NTNNONG" xfId="309"/>
    <cellStyle name="_KT (2)_3_TG-TH_Giai Doan 3 Hong Ngu_CAU ONG HO_YCVL-CauKR-MCD-KGT-MTT-DonDong" xfId="310"/>
    <cellStyle name="_KT (2)_3_TG-TH_Giai Doan 3 Hong Ngu_CAU RACH BA VAI 2X12.5+18.6M" xfId="311"/>
    <cellStyle name="_KT (2)_3_TG-TH_Giai Doan 3 Hong Ngu_CAU SAU BIEN" xfId="312"/>
    <cellStyle name="_KT (2)_3_TG-TH_Giai Doan 3 Hong Ngu_CAU TAN DUONG" xfId="313"/>
    <cellStyle name="_KT (2)_3_TG-TH_Giai Doan 3 Hong Ngu_CAUTHONGLUU CU KHO 7M" xfId="314"/>
    <cellStyle name="_KT (2)_3_TG-TH_Giai Doan 3 Hong Ngu_C-CaiGia-Tx.CLanh" xfId="315"/>
    <cellStyle name="_KT (2)_3_TG-TH_Giai Doan 3 Hong Ngu_C-KinhHuyenHam-Chauthanh" xfId="316"/>
    <cellStyle name="_KT (2)_3_TG-TH_Giai Doan 3 Hong Ngu_C-RachBaNhien" xfId="317"/>
    <cellStyle name="_KT (2)_3_TG-TH_Giai Doan 3 Hong Ngu_C-ThuyLoi-Chauthanh" xfId="318"/>
    <cellStyle name="_KT (2)_3_TG-TH_Giai Doan 3 Hong Ngu_CumDanCuThuongPhuoc1" xfId="319"/>
    <cellStyle name="_KT (2)_3_TG-TH_Giai Doan 3 Hong Ngu_Chep" xfId="320"/>
    <cellStyle name="_KT (2)_3_TG-TH_Giai Doan 3 Hong Ngu_CHIET TINH GIA" xfId="321"/>
    <cellStyle name="_KT (2)_3_TG-TH_Giai Doan 3 Hong Ngu_Don gia chi tiet DT843 saRai-LSN(HTX)" xfId="322"/>
    <cellStyle name="_KT (2)_3_TG-TH_Giai Doan 3 Hong Ngu_Don gia chi tiet DT843 saRai-LSN(Trung tam)" xfId="323"/>
    <cellStyle name="_KT (2)_3_TG-TH_Giai Doan 3 Hong Ngu_D-So4ndaiKCNC-SaDec-TL23" xfId="324"/>
    <cellStyle name="_KT (2)_3_TG-TH_Giai Doan 3 Hong Ngu_DT 854 KM10-KM14- PS CONG" xfId="325"/>
    <cellStyle name="_KT (2)_3_TG-TH_Giai Doan 3 Hong Ngu_DT Cau DT853 (DG DongThap)" xfId="326"/>
    <cellStyle name="_KT (2)_3_TG-TH_Giai Doan 3 Hong Ngu_DT DUONG DT 844 KM28-KM35 (13-9)." xfId="327"/>
    <cellStyle name="_KT (2)_3_TG-TH_Giai Doan 3 Hong Ngu_DT Duong DT842 (Km18+974-Km28) ngay 30-10-06" xfId="328"/>
    <cellStyle name="_KT (2)_3_TG-TH_Giai Doan 3 Hong Ngu_DT845 (phat sinh lang nhua DT844)" xfId="329"/>
    <cellStyle name="_KT (2)_3_TG-TH_Giai Doan 3 Hong Ngu_DT-DENBU" xfId="330"/>
    <cellStyle name="_KT (2)_3_TG-TH_Giai Doan 3 Hong Ngu_DULICH TRAM CHIM - TUYEN 1" xfId="331"/>
    <cellStyle name="_KT (2)_3_TG-TH_Giai Doan 3 Hong Ngu_DUONG DIEN BIEN PHU" xfId="332"/>
    <cellStyle name="_KT (2)_3_TG-TH_Giai Doan 3 Hong Ngu_DUONG DT 851 KM0-KM0+173" xfId="333"/>
    <cellStyle name="_KT (2)_3_TG-TH_Giai Doan 3 Hong Ngu_DUONG DT 851 KM2-KM8" xfId="334"/>
    <cellStyle name="_KT (2)_3_TG-TH_Giai Doan 3 Hong Ngu_DUONG DT 851 KM2-KM8_Book1" xfId="335"/>
    <cellStyle name="_KT (2)_3_TG-TH_Giai Doan 3 Hong Ngu_DUONG DT 851 KM2-KM8_CAU AN THANH" xfId="336"/>
    <cellStyle name="_KT (2)_3_TG-TH_Giai Doan 3 Hong Ngu_DUONG DT 851 KM2-KM8_CAU CAI SAO THUONG" xfId="337"/>
    <cellStyle name="_KT (2)_3_TG-TH_Giai Doan 3 Hong Ngu_DUONG DT 851 KM2-KM8_CAU KINH CUNG" xfId="338"/>
    <cellStyle name="_KT (2)_3_TG-TH_Giai Doan 3 Hong Ngu_DUONG DT 851 KM2-KM8_CAU MUONG RANH (3X12)" xfId="339"/>
    <cellStyle name="_KT (2)_3_TG-TH_Giai Doan 3 Hong Ngu_DUONG DT 851 KM2-KM8_CAU NGUYEN VAN VOI" xfId="340"/>
    <cellStyle name="_KT (2)_3_TG-TH_Giai Doan 3 Hong Ngu_DUONG DT 851 KM2-KM8_CAU RACH BA VAI 2X12.5+18.6M" xfId="341"/>
    <cellStyle name="_KT (2)_3_TG-TH_Giai Doan 3 Hong Ngu_DUONG DT 851 KM2-KM8_CAU TAN CONG SINH 2- 3X15M" xfId="342"/>
    <cellStyle name="_KT (2)_3_TG-TH_Giai Doan 3 Hong Ngu_DUONG DT 851 KM2-KM8_C-CaiGia-Tx.CLanh" xfId="343"/>
    <cellStyle name="_KT (2)_3_TG-TH_Giai Doan 3 Hong Ngu_DUONG DT 851 KM2-KM8_C-KinhHuyenHam-Chauthanh" xfId="344"/>
    <cellStyle name="_KT (2)_3_TG-TH_Giai Doan 3 Hong Ngu_DUONG DT 851 KM2-KM8_C-RachBaNhien" xfId="345"/>
    <cellStyle name="_KT (2)_3_TG-TH_Giai Doan 3 Hong Ngu_DUONG DT 851 KM2-KM8_CumDanCuThuongPhuoc1" xfId="346"/>
    <cellStyle name="_KT (2)_3_TG-TH_Giai Doan 3 Hong Ngu_DUONG DT 851 KM2-KM8_DA DUONG DT 851 KM0-KM0+173" xfId="347"/>
    <cellStyle name="_KT (2)_3_TG-TH_Giai Doan 3 Hong Ngu_DUONG DT 851 KM2-KM8_DC KSTK DT845 DUONG Km8-Km18" xfId="348"/>
    <cellStyle name="_KT (2)_3_TG-TH_Giai Doan 3 Hong Ngu_DUONG DT 851 KM2-KM8_DT 851 DIEU CHINH" xfId="349"/>
    <cellStyle name="_KT (2)_3_TG-TH_Giai Doan 3 Hong Ngu_DUONG DT 851 KM2-KM8_DT DUONG DT 844 KM28-KM35 (13-9)." xfId="350"/>
    <cellStyle name="_KT (2)_3_TG-TH_Giai Doan 3 Hong Ngu_DUONG DT 851 KM2-KM8_DT845 (phat sinh lang nhua DT844)" xfId="351"/>
    <cellStyle name="_KT (2)_3_TG-TH_Giai Doan 3 Hong Ngu_DUONG DT 851 KM2-KM8_DUONG DT 851 KM0-KM0+173" xfId="352"/>
    <cellStyle name="_KT (2)_3_TG-TH_Giai Doan 3 Hong Ngu_DUONG DT 851 KM2-KM8_DUONG NOI DAI KCN C" xfId="353"/>
    <cellStyle name="_KT (2)_3_TG-TH_Giai Doan 3 Hong Ngu_DUONG DT 851 KM2-KM8_DUONG RACH CHUA - NHAN LUONG MAT &amp; CAU RACH GIA" xfId="354"/>
    <cellStyle name="_KT (2)_3_TG-TH_Giai Doan 3 Hong Ngu_DUONG DT 851 KM2-KM8_KINH PHI DADT - CST" xfId="355"/>
    <cellStyle name="_KT (2)_3_TG-TH_Giai Doan 3 Hong Ngu_DUONG DT 851 KM2-KM8_KINH PHI DADT - CST KHONG CAU TAM" xfId="356"/>
    <cellStyle name="_KT (2)_3_TG-TH_Giai Doan 3 Hong Ngu_DUONG DT 851 KM2-KM8_KINH PHI DADT - QUA PHUONG 6" xfId="357"/>
    <cellStyle name="_KT (2)_3_TG-TH_Giai Doan 3 Hong Ngu_DUONG DT 851 KM2-KM8_KPXL DUONG DT 850 CAU" xfId="358"/>
    <cellStyle name="_KT (2)_3_TG-TH_Giai Doan 3 Hong Ngu_DUONG DT 851 KM2-KM8_KT KDC MY HOA" xfId="359"/>
    <cellStyle name="_KT (2)_3_TG-TH_Giai Doan 3 Hong Ngu_DUONG DT 851 KM2-KM8_KhemGiua" xfId="360"/>
    <cellStyle name="_KT (2)_3_TG-TH_Giai Doan 3 Hong Ngu_DUONG DT 851 KM2-KM8_KHU HANH CHANH  HUYEN LAI VUNG" xfId="361"/>
    <cellStyle name="_KT (2)_3_TG-TH_Giai Doan 3 Hong Ngu_DUONG DT 851 KM2-KM8_SauBien" xfId="362"/>
    <cellStyle name="_KT (2)_3_TG-TH_Giai Doan 3 Hong Ngu_DUONG DT 851 KM2-KM8_YCVL-CauKR-MCD-KGT-MTT-DonDong" xfId="363"/>
    <cellStyle name="_KT (2)_3_TG-TH_Giai Doan 3 Hong Ngu_DUONG LY THUONG KIET-TKKT" xfId="364"/>
    <cellStyle name="_KT (2)_3_TG-TH_Giai Doan 3 Hong Ngu_DUONG RACH CHUA - NHAN LUONG" xfId="365"/>
    <cellStyle name="_KT (2)_3_TG-TH_Giai Doan 3 Hong Ngu_DUONG RACH CHUA - NHAN LUONG - NEN VA CONG" xfId="366"/>
    <cellStyle name="_KT (2)_3_TG-TH_Giai Doan 3 Hong Ngu_DUONG THIEN HO DUONG &amp; NG VAN TRE (NDAI)" xfId="367"/>
    <cellStyle name="_KT (2)_3_TG-TH_Giai Doan 3 Hong Ngu_Gia du thau - Kho hang Cang SaDec" xfId="368"/>
    <cellStyle name="_KT (2)_3_TG-TH_Giai Doan 3 Hong Ngu_Gia du thau (goi 02) 25-09-2007" xfId="369"/>
    <cellStyle name="_KT (2)_3_TG-TH_Giai Doan 3 Hong Ngu_Gia du thau cau Phu Duc (Cty XL va VLXD DT)" xfId="370"/>
    <cellStyle name="_KT (2)_3_TG-TH_Giai Doan 3 Hong Ngu_Gia du thau DT841 (Cty XL va VLXD DT) " xfId="371"/>
    <cellStyle name="_KT (2)_3_TG-TH_Giai Doan 3 Hong Ngu_Gia du thau Duong DT844 (Km35-45)" xfId="372"/>
    <cellStyle name="_KT (2)_3_TG-TH_Giai Doan 3 Hong Ngu_Gia du thua (goi 3) 25-09-2007" xfId="373"/>
    <cellStyle name="_KT (2)_3_TG-TH_Giai Doan 3 Hong Ngu_KINH PHI DADT - CST KHONG CAU TAM" xfId="374"/>
    <cellStyle name="_KT (2)_3_TG-TH_Giai Doan 3 Hong Ngu_KINH PHI DADT - QUA PHUONG 6" xfId="375"/>
    <cellStyle name="_KT (2)_3_TG-TH_Giai Doan 3 Hong Ngu_KP HT CAU DT852 - GOI2" xfId="376"/>
    <cellStyle name="_KT (2)_3_TG-TH_Giai Doan 3 Hong Ngu_KP HT CAU DT852 - GOI31" xfId="377"/>
    <cellStyle name="_KT (2)_3_TG-TH_Giai Doan 3 Hong Ngu_KP HT CAU DT853 - GOI CAU 1" xfId="378"/>
    <cellStyle name="_KT (2)_3_TG-TH_Giai Doan 3 Hong Ngu_KP HT CAU DT853 - GOI CAU 3 (31-10)" xfId="379"/>
    <cellStyle name="_KT (2)_3_TG-TH_Giai Doan 3 Hong Ngu_KT KDC MY HOA" xfId="380"/>
    <cellStyle name="_KT (2)_3_TG-TH_Giai Doan 3 Hong Ngu_KHAI TOAN CAU PHU DUC" xfId="381"/>
    <cellStyle name="_KT (2)_3_TG-TH_Giai Doan 3 Hong Ngu_KhemGiua" xfId="382"/>
    <cellStyle name="_KT (2)_3_TG-TH_Giai Doan 3 Hong Ngu_Khoi luong goi thau 13 DT853" xfId="383"/>
    <cellStyle name="_KT (2)_3_TG-TH_Giai Doan 3 Hong Ngu_KHU HANH CHANH  HUYEN LAI VUNG" xfId="384"/>
    <cellStyle name="_KT (2)_3_TG-TH_Giai Doan 3 Hong Ngu_MAIN_VNI" xfId="385"/>
    <cellStyle name="_KT (2)_3_TG-TH_Giai Doan 3 Hong Ngu_NOI CONG DT 854 (PHAT SINH)" xfId="386"/>
    <cellStyle name="_KT (2)_3_TG-TH_Giai Doan 3 Hong Ngu_NTNNONG" xfId="387"/>
    <cellStyle name="_KT (2)_3_TG-TH_Giai Doan 3 Hong Ngu_NguyenVanVoi" xfId="388"/>
    <cellStyle name="_KT (2)_3_TG-TH_Giai Doan 3 Hong Ngu_vn 27 (2)" xfId="389"/>
    <cellStyle name="_KT (2)_3_TG-TH_Giai Doan 3 Hong Ngu_Xet gia Duong DT850 (6-11)" xfId="390"/>
    <cellStyle name="_KT (2)_3_TG-TH_Giai Doan 3 Hong Ngu_Xet thau DT844 (Km28-Km35)" xfId="391"/>
    <cellStyle name="_KT (2)_3_TG-TH_Giai Doan 3 Hong Ngu_YCVL-CauKR-MCD-KGT-MTT-DonDong" xfId="392"/>
    <cellStyle name="_KT (2)_3_TG-TH_PERSONAL" xfId="393"/>
    <cellStyle name="_KT (2)_4" xfId="394"/>
    <cellStyle name="_KT (2)_4_Book1" xfId="395"/>
    <cellStyle name="_KT (2)_4_Giai Doan 3 Hong Ngu" xfId="396"/>
    <cellStyle name="_KT (2)_4_TG-TH" xfId="397"/>
    <cellStyle name="_KT (2)_5" xfId="398"/>
    <cellStyle name="_KT (2)_5_Book1" xfId="399"/>
    <cellStyle name="_KT (2)_5_Giai Doan 3 Hong Ngu" xfId="400"/>
    <cellStyle name="_KT (2)_Book1" xfId="401"/>
    <cellStyle name="_KT (2)_Giai Doan 3 Hong Ngu" xfId="402"/>
    <cellStyle name="_KT (2)_Giai Doan 3 Hong Ngu_559" xfId="403"/>
    <cellStyle name="_KT (2)_Giai Doan 3 Hong Ngu_Book1" xfId="404"/>
    <cellStyle name="_KT (2)_Giai Doan 3 Hong Ngu_Book1_1" xfId="405"/>
    <cellStyle name="_KT (2)_Giai Doan 3 Hong Ngu_Book1_Book1" xfId="406"/>
    <cellStyle name="_KT (2)_Giai Doan 3 Hong Ngu_Book1_BThuyen-KDTGoThap" xfId="407"/>
    <cellStyle name="_KT (2)_Giai Doan 3 Hong Ngu_Book1_DT Cau DT853 (DG DongThap)" xfId="408"/>
    <cellStyle name="_KT (2)_Giai Doan 3 Hong Ngu_Book1_DT Duong DT842 (Km18+974-Km28) ngay 30-10-06" xfId="409"/>
    <cellStyle name="_KT (2)_Giai Doan 3 Hong Ngu_Book1_HOA-DONG" xfId="410"/>
    <cellStyle name="_KT (2)_Giai Doan 3 Hong Ngu_Book1_KCNSaDec-A1-GD2-GiaQui 2" xfId="411"/>
    <cellStyle name="_KT (2)_Giai Doan 3 Hong Ngu_Book1_KPSATLO-ThanhBinh" xfId="412"/>
    <cellStyle name="_KT (2)_Giai Doan 3 Hong Ngu_Book1_STKL-Duong DT841(LAM SUA)" xfId="413"/>
    <cellStyle name="_KT (2)_Giai Doan 3 Hong Ngu_BThuyen-KDTGoThap" xfId="414"/>
    <cellStyle name="_KT (2)_Giai Doan 3 Hong Ngu_C. TAN DUONG DM MOI" xfId="415"/>
    <cellStyle name="_KT (2)_Giai Doan 3 Hong Ngu_CAU BA PHU 11-05-2007" xfId="416"/>
    <cellStyle name="_KT (2)_Giai Doan 3 Hong Ngu_CAU CAI SAO THUONG" xfId="417"/>
    <cellStyle name="_KT (2)_Giai Doan 3 Hong Ngu_CAU CAO MEN" xfId="418"/>
    <cellStyle name="_KT (2)_Giai Doan 3 Hong Ngu_CAU CAO MEN - DT852 12-24-12" xfId="419"/>
    <cellStyle name="_KT (2)_Giai Doan 3 Hong Ngu_CAU CAO MEN - DT852 12-24-12_Book1" xfId="420"/>
    <cellStyle name="_KT (2)_Giai Doan 3 Hong Ngu_CAU CAO MEN - DT852 12-24-12_C. TAN DUONG" xfId="421"/>
    <cellStyle name="_KT (2)_Giai Doan 3 Hong Ngu_CAU CAO MEN - DT852 12-24-12_CAU BA PHU 11-05-2007" xfId="422"/>
    <cellStyle name="_KT (2)_Giai Doan 3 Hong Ngu_CAU CAO MEN - DT852 12-24-12_CAU CAI SAO THUONG" xfId="423"/>
    <cellStyle name="_KT (2)_Giai Doan 3 Hong Ngu_CAU CAO MEN - DT852 12-24-12_CAU CAO MEN DM MOI" xfId="424"/>
    <cellStyle name="_KT (2)_Giai Doan 3 Hong Ngu_CAU CAO MEN - DT852 12-24-12_CAU CAO MEN DM MOI_Book1" xfId="425"/>
    <cellStyle name="_KT (2)_Giai Doan 3 Hong Ngu_CAU CAO MEN - DT852 12-24-12_CAU CAO MEN DM MOI_CAU BA PHU 11-05-2007" xfId="426"/>
    <cellStyle name="_KT (2)_Giai Doan 3 Hong Ngu_CAU CAO MEN - DT852 12-24-12_CAU CAO MEN DM MOI_CAU CAI SAO THUONG" xfId="427"/>
    <cellStyle name="_KT (2)_Giai Doan 3 Hong Ngu_CAU CAO MEN - DT852 12-24-12_CAU CAO MEN DM MOI_CAU DT 848" xfId="428"/>
    <cellStyle name="_KT (2)_Giai Doan 3 Hong Ngu_CAU CAO MEN - DT852 12-24-12_CAU CAO MEN DM MOI_CAU NGUYEN VAN VOI" xfId="429"/>
    <cellStyle name="_KT (2)_Giai Doan 3 Hong Ngu_CAU CAO MEN - DT852 12-24-12_CAU CAO MEN DM MOI_CAU TAN CONG SINH 1- 9x2+12x2+15" xfId="430"/>
    <cellStyle name="_KT (2)_Giai Doan 3 Hong Ngu_CAU CAO MEN - DT852 12-24-12_CAU CAO MEN DM MOI_CAU TAN CONG SINH 2- 3X15M" xfId="431"/>
    <cellStyle name="_KT (2)_Giai Doan 3 Hong Ngu_CAU CAO MEN - DT852 12-24-12_CAU CAO MEN DM MOI_CAU THUY LOI- 3X15M" xfId="432"/>
    <cellStyle name="_KT (2)_Giai Doan 3 Hong Ngu_CAU CAO MEN - DT852 12-24-12_CAU CAO MEN DM MOI_C-RachBaNhien" xfId="433"/>
    <cellStyle name="_KT (2)_Giai Doan 3 Hong Ngu_CAU CAO MEN - DT852 12-24-12_CAU CAO MEN DM MOI_DC KSTK DT845 DUONG Km8-Km18" xfId="434"/>
    <cellStyle name="_KT (2)_Giai Doan 3 Hong Ngu_CAU CAO MEN - DT852 12-24-12_CAU CAO MEN DM MOI_DT 851 DIEU CHINH" xfId="435"/>
    <cellStyle name="_KT (2)_Giai Doan 3 Hong Ngu_CAU CAO MEN - DT852 12-24-12_CAU CAO MEN DM MOI_DT845 (phat sinh lang nhua DT844)" xfId="436"/>
    <cellStyle name="_KT (2)_Giai Doan 3 Hong Ngu_CAU CAO MEN - DT852 12-24-12_CAU CAO MEN DM MOI_DT853Cu-DT853Moi" xfId="437"/>
    <cellStyle name="_KT (2)_Giai Doan 3 Hong Ngu_CAU CAO MEN - DT852 12-24-12_CAU CAO MEN DM MOI_DUONG THIEN HO DUONG &amp; NG VAN TRE (NDAI)" xfId="438"/>
    <cellStyle name="_KT (2)_Giai Doan 3 Hong Ngu_CAU CAO MEN - DT852 12-24-12_CAU CAO MEN DM MOI_DUONG TRAN HUNG DAO DC" xfId="439"/>
    <cellStyle name="_KT (2)_Giai Doan 3 Hong Ngu_CAU CAO MEN - DT852 12-24-12_CAU CAO MEN DM MOI_KINH PHI DADT - CST" xfId="440"/>
    <cellStyle name="_KT (2)_Giai Doan 3 Hong Ngu_CAU CAO MEN - DT852 12-24-12_CAU CAO MEN DM MOI_KINH PHI DADT - CST KHONG CAU TAM" xfId="441"/>
    <cellStyle name="_KT (2)_Giai Doan 3 Hong Ngu_CAU CAO MEN - DT852 12-24-12_CAU HOA LONG" xfId="442"/>
    <cellStyle name="_KT (2)_Giai Doan 3 Hong Ngu_CAU CAO MEN - DT852 12-24-12_CAU KINH CUNG" xfId="443"/>
    <cellStyle name="_KT (2)_Giai Doan 3 Hong Ngu_CAU CAO MEN - DT852 12-24-12_CAU NGUYEN VAN VOI" xfId="444"/>
    <cellStyle name="_KT (2)_Giai Doan 3 Hong Ngu_CAU CAO MEN - DT852 12-24-12_CAU RACH BA VAI 2X12.5+18.6M" xfId="445"/>
    <cellStyle name="_KT (2)_Giai Doan 3 Hong Ngu_CAU CAO MEN - DT852 12-24-12_CAU SAU BIEN" xfId="446"/>
    <cellStyle name="_KT (2)_Giai Doan 3 Hong Ngu_CAU CAO MEN - DT852 12-24-12_CauThayLam(DT848)" xfId="447"/>
    <cellStyle name="_KT (2)_Giai Doan 3 Hong Ngu_CAU CAO MEN - DT852 12-24-12_C-CaiGia-Tx.CLanh" xfId="448"/>
    <cellStyle name="_KT (2)_Giai Doan 3 Hong Ngu_CAU CAO MEN - DT852 12-24-12_C-KinhHuyenHam-Chauthanh" xfId="449"/>
    <cellStyle name="_KT (2)_Giai Doan 3 Hong Ngu_CAU CAO MEN - DT852 12-24-12_C-RachBaNhien" xfId="450"/>
    <cellStyle name="_KT (2)_Giai Doan 3 Hong Ngu_CAU CAO MEN - DT852 12-24-12_DT 851 DIEU CHINH" xfId="451"/>
    <cellStyle name="_KT (2)_Giai Doan 3 Hong Ngu_CAU CAO MEN - DT852 12-24-12_DT cau Rach Chua (H)" xfId="452"/>
    <cellStyle name="_KT (2)_Giai Doan 3 Hong Ngu_CAU CAO MEN - DT852 12-24-12_DT CauThayLam-DT848(kiem)" xfId="453"/>
    <cellStyle name="_KT (2)_Giai Doan 3 Hong Ngu_CAU CAO MEN - DT852 12-24-12_DT845 (phat sinh lang nhua DT844)" xfId="454"/>
    <cellStyle name="_KT (2)_Giai Doan 3 Hong Ngu_CAU CAO MEN - DT852 12-24-12_DT853Cu-DT853Moi" xfId="455"/>
    <cellStyle name="_KT (2)_Giai Doan 3 Hong Ngu_CAU CAO MEN - DT852 12-24-12_DUONG THIEN HO DUONG &amp; NG VAN TRE (NDAI)" xfId="456"/>
    <cellStyle name="_KT (2)_Giai Doan 3 Hong Ngu_CAU CAO MEN - DT852 12-24-12_DUONG TRAN HUNG DAO DC" xfId="457"/>
    <cellStyle name="_KT (2)_Giai Doan 3 Hong Ngu_CAU CAO MEN - DT852 12-24-12_KINH PHI DADT - CST KHONG CAU TAM" xfId="458"/>
    <cellStyle name="_KT (2)_Giai Doan 3 Hong Ngu_CAU CAO MEN - DT852 12-24-12_KINH PHI DADT - QUA PHUONG 6" xfId="459"/>
    <cellStyle name="_KT (2)_Giai Doan 3 Hong Ngu_CAU CAO MEN - DT852 12-24-12_KT KDC MY HOA" xfId="460"/>
    <cellStyle name="_KT (2)_Giai Doan 3 Hong Ngu_CAU CAO MEN - DT852 12-24-12_NguyenVanVoi" xfId="461"/>
    <cellStyle name="_KT (2)_Giai Doan 3 Hong Ngu_CAU CAO MEN DM MOI" xfId="462"/>
    <cellStyle name="_KT (2)_Giai Doan 3 Hong Ngu_CAU CDC MY AN" xfId="463"/>
    <cellStyle name="_KT (2)_Giai Doan 3 Hong Ngu_CAU CHO PHU DIEN" xfId="464"/>
    <cellStyle name="_KT (2)_Giai Doan 3 Hong Ngu_CAU DT 848" xfId="465"/>
    <cellStyle name="_KT (2)_Giai Doan 3 Hong Ngu_CAU DT852" xfId="466"/>
    <cellStyle name="_KT (2)_Giai Doan 3 Hong Ngu_CAU HOA LONG" xfId="467"/>
    <cellStyle name="_KT (2)_Giai Doan 3 Hong Ngu_CAU KINH CUNG" xfId="468"/>
    <cellStyle name="_KT (2)_Giai Doan 3 Hong Ngu_CAU NGUYEN VAN VOI" xfId="469"/>
    <cellStyle name="_KT (2)_Giai Doan 3 Hong Ngu_CAU ONG HO" xfId="470"/>
    <cellStyle name="_KT (2)_Giai Doan 3 Hong Ngu_CAU ONG HO DM MOI" xfId="471"/>
    <cellStyle name="_KT (2)_Giai Doan 3 Hong Ngu_CAU ONG HO_Book1" xfId="472"/>
    <cellStyle name="_KT (2)_Giai Doan 3 Hong Ngu_CAU ONG HO_Book1_1" xfId="473"/>
    <cellStyle name="_KT (2)_Giai Doan 3 Hong Ngu_CAU ONG HO_C. TAN DUONG DM MOI" xfId="474"/>
    <cellStyle name="_KT (2)_Giai Doan 3 Hong Ngu_CAU ONG HO_C.PHI BO DO MOI" xfId="475"/>
    <cellStyle name="_KT (2)_Giai Doan 3 Hong Ngu_CAU ONG HO_CAU CAO MEN" xfId="476"/>
    <cellStyle name="_KT (2)_Giai Doan 3 Hong Ngu_CAU ONG HO_CAU CAO MEN DM MOI" xfId="477"/>
    <cellStyle name="_KT (2)_Giai Doan 3 Hong Ngu_CAU ONG HO_CAU CAO MEN DM MOI_CAU DT 848" xfId="478"/>
    <cellStyle name="_KT (2)_Giai Doan 3 Hong Ngu_CAU ONG HO_CAU CAO MEN_CAU KINH CUNG" xfId="479"/>
    <cellStyle name="_KT (2)_Giai Doan 3 Hong Ngu_CAU ONG HO_CAU CAO MEN_C-CaiGia-Tx.CLanh" xfId="480"/>
    <cellStyle name="_KT (2)_Giai Doan 3 Hong Ngu_CAU ONG HO_CAU CAO MEN_C-KinhHuyenHam-Chauthanh" xfId="481"/>
    <cellStyle name="_KT (2)_Giai Doan 3 Hong Ngu_CAU ONG HO_CAU CAO MEN_CumDanCuThuongPhuoc1" xfId="482"/>
    <cellStyle name="_KT (2)_Giai Doan 3 Hong Ngu_CAU ONG HO_CAU CAO MEN_DT853Cu-DT853Moi" xfId="483"/>
    <cellStyle name="_KT (2)_Giai Doan 3 Hong Ngu_CAU ONG HO_CAU CAO MEN_KhemGiua" xfId="484"/>
    <cellStyle name="_KT (2)_Giai Doan 3 Hong Ngu_CAU ONG HO_CAU CAO MEN_SauBien" xfId="485"/>
    <cellStyle name="_KT (2)_Giai Doan 3 Hong Ngu_CAU ONG HO_CAU DT852" xfId="486"/>
    <cellStyle name="_KT (2)_Giai Doan 3 Hong Ngu_CAU ONG HO_CAU DT852 - GOI2" xfId="487"/>
    <cellStyle name="_KT (2)_Giai Doan 3 Hong Ngu_CAU ONG HO_CAU ONG HO" xfId="488"/>
    <cellStyle name="_KT (2)_Giai Doan 3 Hong Ngu_CAU ONG HO_CAU ONG HO DM MOI" xfId="489"/>
    <cellStyle name="_KT (2)_Giai Doan 3 Hong Ngu_CAU ONG HO_CAU TAN DUONG" xfId="490"/>
    <cellStyle name="_KT (2)_Giai Doan 3 Hong Ngu_CAU ONG HO_CAU THU CU KM14" xfId="491"/>
    <cellStyle name="_KT (2)_Giai Doan 3 Hong Ngu_CAU ONG HO_DT845 (phat sinh lang nhua DT844)" xfId="492"/>
    <cellStyle name="_KT (2)_Giai Doan 3 Hong Ngu_CAU ONG HO_DUONG DT851 KM0-KM5" xfId="493"/>
    <cellStyle name="_KT (2)_Giai Doan 3 Hong Ngu_CAU ONG HO_KINH PHÍ 1" xfId="494"/>
    <cellStyle name="_KT (2)_Giai Doan 3 Hong Ngu_CAU ONG HO_KP HT CAU DT852 - GOI2" xfId="495"/>
    <cellStyle name="_KT (2)_Giai Doan 3 Hong Ngu_CAU ONG HO_KP HT CAU DT852 - GOI31" xfId="496"/>
    <cellStyle name="_KT (2)_Giai Doan 3 Hong Ngu_CAU ONG HO_KP HT CAU DT853 - GOI CAU 1" xfId="497"/>
    <cellStyle name="_KT (2)_Giai Doan 3 Hong Ngu_CAU ONG HO_KP HT CAU DT853 - GOI CAU 2" xfId="498"/>
    <cellStyle name="_KT (2)_Giai Doan 3 Hong Ngu_CAU ONG HO_KP HT CAU DT853 - GOI CAU 3 (31-10)" xfId="499"/>
    <cellStyle name="_KT (2)_Giai Doan 3 Hong Ngu_CAU ONG HO_KP HT CAU DT853 - GOI CAU 4" xfId="500"/>
    <cellStyle name="_KT (2)_Giai Doan 3 Hong Ngu_CAU ONG HO_NTNNONG" xfId="501"/>
    <cellStyle name="_KT (2)_Giai Doan 3 Hong Ngu_CAU ONG HO_YCVL-CauKR-MCD-KGT-MTT-DonDong" xfId="502"/>
    <cellStyle name="_KT (2)_Giai Doan 3 Hong Ngu_CAU RACH BA VAI 2X12.5+18.6M" xfId="503"/>
    <cellStyle name="_KT (2)_Giai Doan 3 Hong Ngu_CAU SAU BIEN" xfId="504"/>
    <cellStyle name="_KT (2)_Giai Doan 3 Hong Ngu_CAU TAN DUONG" xfId="505"/>
    <cellStyle name="_KT (2)_Giai Doan 3 Hong Ngu_CAUTHONGLUU CU KHO 7M" xfId="506"/>
    <cellStyle name="_KT (2)_Giai Doan 3 Hong Ngu_C-CaiGia-Tx.CLanh" xfId="507"/>
    <cellStyle name="_KT (2)_Giai Doan 3 Hong Ngu_C-KinhHuyenHam-Chauthanh" xfId="508"/>
    <cellStyle name="_KT (2)_Giai Doan 3 Hong Ngu_C-RachBaNhien" xfId="509"/>
    <cellStyle name="_KT (2)_Giai Doan 3 Hong Ngu_C-ThuyLoi-Chauthanh" xfId="510"/>
    <cellStyle name="_KT (2)_Giai Doan 3 Hong Ngu_CumDanCuThuongPhuoc1" xfId="511"/>
    <cellStyle name="_KT (2)_Giai Doan 3 Hong Ngu_Chep" xfId="512"/>
    <cellStyle name="_KT (2)_Giai Doan 3 Hong Ngu_CHIET TINH GIA" xfId="513"/>
    <cellStyle name="_KT (2)_Giai Doan 3 Hong Ngu_Don gia chi tiet DT843 saRai-LSN(HTX)" xfId="514"/>
    <cellStyle name="_KT (2)_Giai Doan 3 Hong Ngu_Don gia chi tiet DT843 saRai-LSN(Trung tam)" xfId="515"/>
    <cellStyle name="_KT (2)_Giai Doan 3 Hong Ngu_D-So4ndaiKCNC-SaDec-TL23" xfId="516"/>
    <cellStyle name="_KT (2)_Giai Doan 3 Hong Ngu_DT 854 KM10-KM14- PS CONG" xfId="517"/>
    <cellStyle name="_KT (2)_Giai Doan 3 Hong Ngu_DT Cau DT853 (DG DongThap)" xfId="518"/>
    <cellStyle name="_KT (2)_Giai Doan 3 Hong Ngu_DT DUONG DT 844 KM28-KM35 (13-9)." xfId="519"/>
    <cellStyle name="_KT (2)_Giai Doan 3 Hong Ngu_DT Duong DT842 (Km18+974-Km28) ngay 30-10-06" xfId="520"/>
    <cellStyle name="_KT (2)_Giai Doan 3 Hong Ngu_DT845 (phat sinh lang nhua DT844)" xfId="521"/>
    <cellStyle name="_KT (2)_Giai Doan 3 Hong Ngu_DT-DENBU" xfId="522"/>
    <cellStyle name="_KT (2)_Giai Doan 3 Hong Ngu_DULICH TRAM CHIM - TUYEN 1" xfId="523"/>
    <cellStyle name="_KT (2)_Giai Doan 3 Hong Ngu_DUONG DIEN BIEN PHU" xfId="524"/>
    <cellStyle name="_KT (2)_Giai Doan 3 Hong Ngu_DUONG DT 851 KM0-KM0+173" xfId="525"/>
    <cellStyle name="_KT (2)_Giai Doan 3 Hong Ngu_DUONG DT 851 KM2-KM8" xfId="526"/>
    <cellStyle name="_KT (2)_Giai Doan 3 Hong Ngu_DUONG DT 851 KM2-KM8_Book1" xfId="527"/>
    <cellStyle name="_KT (2)_Giai Doan 3 Hong Ngu_DUONG DT 851 KM2-KM8_CAU AN THANH" xfId="528"/>
    <cellStyle name="_KT (2)_Giai Doan 3 Hong Ngu_DUONG DT 851 KM2-KM8_CAU CAI SAO THUONG" xfId="529"/>
    <cellStyle name="_KT (2)_Giai Doan 3 Hong Ngu_DUONG DT 851 KM2-KM8_CAU KINH CUNG" xfId="530"/>
    <cellStyle name="_KT (2)_Giai Doan 3 Hong Ngu_DUONG DT 851 KM2-KM8_CAU MUONG RANH (3X12)" xfId="531"/>
    <cellStyle name="_KT (2)_Giai Doan 3 Hong Ngu_DUONG DT 851 KM2-KM8_CAU NGUYEN VAN VOI" xfId="532"/>
    <cellStyle name="_KT (2)_Giai Doan 3 Hong Ngu_DUONG DT 851 KM2-KM8_CAU RACH BA VAI 2X12.5+18.6M" xfId="533"/>
    <cellStyle name="_KT (2)_Giai Doan 3 Hong Ngu_DUONG DT 851 KM2-KM8_CAU TAN CONG SINH 2- 3X15M" xfId="534"/>
    <cellStyle name="_KT (2)_Giai Doan 3 Hong Ngu_DUONG DT 851 KM2-KM8_C-CaiGia-Tx.CLanh" xfId="535"/>
    <cellStyle name="_KT (2)_Giai Doan 3 Hong Ngu_DUONG DT 851 KM2-KM8_C-KinhHuyenHam-Chauthanh" xfId="536"/>
    <cellStyle name="_KT (2)_Giai Doan 3 Hong Ngu_DUONG DT 851 KM2-KM8_C-RachBaNhien" xfId="537"/>
    <cellStyle name="_KT (2)_Giai Doan 3 Hong Ngu_DUONG DT 851 KM2-KM8_CumDanCuThuongPhuoc1" xfId="538"/>
    <cellStyle name="_KT (2)_Giai Doan 3 Hong Ngu_DUONG DT 851 KM2-KM8_DA DUONG DT 851 KM0-KM0+173" xfId="539"/>
    <cellStyle name="_KT (2)_Giai Doan 3 Hong Ngu_DUONG DT 851 KM2-KM8_DC KSTK DT845 DUONG Km8-Km18" xfId="540"/>
    <cellStyle name="_KT (2)_Giai Doan 3 Hong Ngu_DUONG DT 851 KM2-KM8_DT 851 DIEU CHINH" xfId="541"/>
    <cellStyle name="_KT (2)_Giai Doan 3 Hong Ngu_DUONG DT 851 KM2-KM8_DT DUONG DT 844 KM28-KM35 (13-9)." xfId="542"/>
    <cellStyle name="_KT (2)_Giai Doan 3 Hong Ngu_DUONG DT 851 KM2-KM8_DT845 (phat sinh lang nhua DT844)" xfId="543"/>
    <cellStyle name="_KT (2)_Giai Doan 3 Hong Ngu_DUONG DT 851 KM2-KM8_DUONG DT 851 KM0-KM0+173" xfId="544"/>
    <cellStyle name="_KT (2)_Giai Doan 3 Hong Ngu_DUONG DT 851 KM2-KM8_DUONG NOI DAI KCN C" xfId="545"/>
    <cellStyle name="_KT (2)_Giai Doan 3 Hong Ngu_DUONG DT 851 KM2-KM8_DUONG RACH CHUA - NHAN LUONG MAT &amp; CAU RACH GIA" xfId="546"/>
    <cellStyle name="_KT (2)_Giai Doan 3 Hong Ngu_DUONG DT 851 KM2-KM8_KINH PHI DADT - CST" xfId="547"/>
    <cellStyle name="_KT (2)_Giai Doan 3 Hong Ngu_DUONG DT 851 KM2-KM8_KINH PHI DADT - CST KHONG CAU TAM" xfId="548"/>
    <cellStyle name="_KT (2)_Giai Doan 3 Hong Ngu_DUONG DT 851 KM2-KM8_KINH PHI DADT - QUA PHUONG 6" xfId="549"/>
    <cellStyle name="_KT (2)_Giai Doan 3 Hong Ngu_DUONG DT 851 KM2-KM8_KPXL DUONG DT 850 CAU" xfId="550"/>
    <cellStyle name="_KT (2)_Giai Doan 3 Hong Ngu_DUONG DT 851 KM2-KM8_KT KDC MY HOA" xfId="551"/>
    <cellStyle name="_KT (2)_Giai Doan 3 Hong Ngu_DUONG DT 851 KM2-KM8_KhemGiua" xfId="552"/>
    <cellStyle name="_KT (2)_Giai Doan 3 Hong Ngu_DUONG DT 851 KM2-KM8_KHU HANH CHANH  HUYEN LAI VUNG" xfId="553"/>
    <cellStyle name="_KT (2)_Giai Doan 3 Hong Ngu_DUONG DT 851 KM2-KM8_SauBien" xfId="554"/>
    <cellStyle name="_KT (2)_Giai Doan 3 Hong Ngu_DUONG DT 851 KM2-KM8_YCVL-CauKR-MCD-KGT-MTT-DonDong" xfId="555"/>
    <cellStyle name="_KT (2)_Giai Doan 3 Hong Ngu_DUONG LY THUONG KIET-TKKT" xfId="556"/>
    <cellStyle name="_KT (2)_Giai Doan 3 Hong Ngu_DUONG RACH CHUA - NHAN LUONG" xfId="557"/>
    <cellStyle name="_KT (2)_Giai Doan 3 Hong Ngu_DUONG RACH CHUA - NHAN LUONG - NEN VA CONG" xfId="558"/>
    <cellStyle name="_KT (2)_Giai Doan 3 Hong Ngu_DUONG THIEN HO DUONG &amp; NG VAN TRE (NDAI)" xfId="559"/>
    <cellStyle name="_KT (2)_Giai Doan 3 Hong Ngu_Gia du thau - Kho hang Cang SaDec" xfId="560"/>
    <cellStyle name="_KT (2)_Giai Doan 3 Hong Ngu_Gia du thau (goi 02) 25-09-2007" xfId="561"/>
    <cellStyle name="_KT (2)_Giai Doan 3 Hong Ngu_Gia du thau cau Phu Duc (Cty XL va VLXD DT)" xfId="562"/>
    <cellStyle name="_KT (2)_Giai Doan 3 Hong Ngu_Gia du thau DT841 (Cty XL va VLXD DT) " xfId="563"/>
    <cellStyle name="_KT (2)_Giai Doan 3 Hong Ngu_Gia du thau Duong DT844 (Km35-45)" xfId="564"/>
    <cellStyle name="_KT (2)_Giai Doan 3 Hong Ngu_Gia du thua (goi 3) 25-09-2007" xfId="565"/>
    <cellStyle name="_KT (2)_Giai Doan 3 Hong Ngu_KINH PHI DADT - CST KHONG CAU TAM" xfId="566"/>
    <cellStyle name="_KT (2)_Giai Doan 3 Hong Ngu_KINH PHI DADT - QUA PHUONG 6" xfId="567"/>
    <cellStyle name="_KT (2)_Giai Doan 3 Hong Ngu_KP HT CAU DT852 - GOI2" xfId="568"/>
    <cellStyle name="_KT (2)_Giai Doan 3 Hong Ngu_KP HT CAU DT852 - GOI31" xfId="569"/>
    <cellStyle name="_KT (2)_Giai Doan 3 Hong Ngu_KP HT CAU DT853 - GOI CAU 1" xfId="570"/>
    <cellStyle name="_KT (2)_Giai Doan 3 Hong Ngu_KP HT CAU DT853 - GOI CAU 3 (31-10)" xfId="571"/>
    <cellStyle name="_KT (2)_Giai Doan 3 Hong Ngu_KT KDC MY HOA" xfId="572"/>
    <cellStyle name="_KT (2)_Giai Doan 3 Hong Ngu_KHAI TOAN CAU PHU DUC" xfId="573"/>
    <cellStyle name="_KT (2)_Giai Doan 3 Hong Ngu_KhemGiua" xfId="574"/>
    <cellStyle name="_KT (2)_Giai Doan 3 Hong Ngu_Khoi luong goi thau 13 DT853" xfId="575"/>
    <cellStyle name="_KT (2)_Giai Doan 3 Hong Ngu_KHU HANH CHANH  HUYEN LAI VUNG" xfId="576"/>
    <cellStyle name="_KT (2)_Giai Doan 3 Hong Ngu_MAIN_VNI" xfId="577"/>
    <cellStyle name="_KT (2)_Giai Doan 3 Hong Ngu_NOI CONG DT 854 (PHAT SINH)" xfId="578"/>
    <cellStyle name="_KT (2)_Giai Doan 3 Hong Ngu_NTNNONG" xfId="579"/>
    <cellStyle name="_KT (2)_Giai Doan 3 Hong Ngu_NguyenVanVoi" xfId="580"/>
    <cellStyle name="_KT (2)_Giai Doan 3 Hong Ngu_vn 27 (2)" xfId="581"/>
    <cellStyle name="_KT (2)_Giai Doan 3 Hong Ngu_Xet gia Duong DT850 (6-11)" xfId="582"/>
    <cellStyle name="_KT (2)_Giai Doan 3 Hong Ngu_Xet thau DT844 (Km28-Km35)" xfId="583"/>
    <cellStyle name="_KT (2)_Giai Doan 3 Hong Ngu_YCVL-CauKR-MCD-KGT-MTT-DonDong" xfId="584"/>
    <cellStyle name="_KT (2)_PERSONAL" xfId="585"/>
    <cellStyle name="_KT (2)_TG-TH" xfId="586"/>
    <cellStyle name="_KT_TG" xfId="587"/>
    <cellStyle name="_KT_TG_1" xfId="588"/>
    <cellStyle name="_KT_TG_1_Book1" xfId="589"/>
    <cellStyle name="_KT_TG_1_Giai Doan 3 Hong Ngu" xfId="590"/>
    <cellStyle name="_KT_TG_2" xfId="591"/>
    <cellStyle name="_KT_TG_2_Book1" xfId="592"/>
    <cellStyle name="_KT_TG_2_Giai Doan 3 Hong Ngu" xfId="593"/>
    <cellStyle name="_KT_TG_3" xfId="594"/>
    <cellStyle name="_KT_TG_4" xfId="595"/>
    <cellStyle name="_PERSONAL" xfId="596"/>
    <cellStyle name="_TG-TH" xfId="597"/>
    <cellStyle name="_TG-TH_1" xfId="598"/>
    <cellStyle name="_TG-TH_1_Book1" xfId="599"/>
    <cellStyle name="_TG-TH_1_Giai Doan 3 Hong Ngu" xfId="600"/>
    <cellStyle name="_TG-TH_2" xfId="601"/>
    <cellStyle name="_TG-TH_2_Book1" xfId="602"/>
    <cellStyle name="_TG-TH_2_Giai Doan 3 Hong Ngu" xfId="603"/>
    <cellStyle name="_TG-TH_3" xfId="604"/>
    <cellStyle name="_TG-TH_4" xfId="605"/>
    <cellStyle name="0" xfId="606"/>
    <cellStyle name="0.00" xfId="607"/>
    <cellStyle name="¹éºÐÀ²_±âÅ¸" xfId="608"/>
    <cellStyle name="20% - Accent1 2" xfId="609"/>
    <cellStyle name="20% - Accent1 2 2" xfId="610"/>
    <cellStyle name="20% - Accent2 2" xfId="611"/>
    <cellStyle name="20% - Accent2 2 2" xfId="612"/>
    <cellStyle name="20% - Accent3 2" xfId="613"/>
    <cellStyle name="20% - Accent3 2 2" xfId="614"/>
    <cellStyle name="20% - Accent4 2" xfId="615"/>
    <cellStyle name="20% - Accent4 2 2" xfId="616"/>
    <cellStyle name="20% - Accent5 2" xfId="617"/>
    <cellStyle name="20% - Accent5 2 2" xfId="618"/>
    <cellStyle name="20% - Accent6 2" xfId="619"/>
    <cellStyle name="20% - Accent6 2 2" xfId="620"/>
    <cellStyle name="40% - Accent1 2" xfId="621"/>
    <cellStyle name="40% - Accent1 2 2" xfId="622"/>
    <cellStyle name="40% - Accent2 2" xfId="623"/>
    <cellStyle name="40% - Accent2 2 2" xfId="624"/>
    <cellStyle name="40% - Accent3 2" xfId="625"/>
    <cellStyle name="40% - Accent3 2 2" xfId="626"/>
    <cellStyle name="40% - Accent4 2" xfId="627"/>
    <cellStyle name="40% - Accent4 2 2" xfId="628"/>
    <cellStyle name="40% - Accent5 2" xfId="629"/>
    <cellStyle name="40% - Accent5 2 2" xfId="630"/>
    <cellStyle name="40% - Accent6 2" xfId="631"/>
    <cellStyle name="40% - Accent6 2 2" xfId="632"/>
    <cellStyle name="52" xfId="633"/>
    <cellStyle name="60% - Accent1 2" xfId="634"/>
    <cellStyle name="60% - Accent1 2 2" xfId="635"/>
    <cellStyle name="60% - Accent2 2" xfId="636"/>
    <cellStyle name="60% - Accent2 2 2" xfId="637"/>
    <cellStyle name="60% - Accent3 2" xfId="638"/>
    <cellStyle name="60% - Accent3 2 2" xfId="639"/>
    <cellStyle name="60% - Accent4 2" xfId="640"/>
    <cellStyle name="60% - Accent4 2 2" xfId="641"/>
    <cellStyle name="60% - Accent5 2" xfId="642"/>
    <cellStyle name="60% - Accent5 2 2" xfId="643"/>
    <cellStyle name="60% - Accent6 2" xfId="644"/>
    <cellStyle name="60% - Accent6 2 2" xfId="645"/>
    <cellStyle name="Accent1 2" xfId="646"/>
    <cellStyle name="Accent1 2 2" xfId="647"/>
    <cellStyle name="Accent2 2" xfId="648"/>
    <cellStyle name="Accent2 2 2" xfId="649"/>
    <cellStyle name="Accent3 2" xfId="650"/>
    <cellStyle name="Accent3 2 2" xfId="651"/>
    <cellStyle name="Accent4 2" xfId="652"/>
    <cellStyle name="Accent4 2 2" xfId="653"/>
    <cellStyle name="Accent5 2" xfId="654"/>
    <cellStyle name="Accent5 2 2" xfId="655"/>
    <cellStyle name="Accent6 2" xfId="656"/>
    <cellStyle name="Accent6 2 2" xfId="657"/>
    <cellStyle name="ÅëÈ­ [0]_±âÅ¸" xfId="658"/>
    <cellStyle name="AeE­ [0]_INQUIRY ¿µ¾÷AßAø " xfId="659"/>
    <cellStyle name="ÅëÈ­ [0]_L601CPT" xfId="660"/>
    <cellStyle name="ÅëÈ­_±âÅ¸" xfId="661"/>
    <cellStyle name="AeE­_INQUIRY ¿µ¾÷AßAø " xfId="662"/>
    <cellStyle name="ÅëÈ­_L601CPT" xfId="663"/>
    <cellStyle name="ÄÞ¸¶ [0]_      " xfId="664"/>
    <cellStyle name="AÞ¸¶ [0]_INQUIRY ¿?¾÷AßAø " xfId="665"/>
    <cellStyle name="ÄÞ¸¶ [0]_L601CPT" xfId="666"/>
    <cellStyle name="ÄÞ¸¶_      " xfId="667"/>
    <cellStyle name="AÞ¸¶_INQUIRY ¿?¾÷AßAø " xfId="668"/>
    <cellStyle name="ÄÞ¸¶_L601CPT" xfId="669"/>
    <cellStyle name="AutoFormat Options" xfId="670"/>
    <cellStyle name="Bad 2" xfId="671"/>
    <cellStyle name="Bad 2 2" xfId="672"/>
    <cellStyle name="C?AØ_¿?¾÷CoE² " xfId="673"/>
    <cellStyle name="Ç¥ÁØ_      " xfId="674"/>
    <cellStyle name="C￥AØ_¿μ¾÷CoE² " xfId="675"/>
    <cellStyle name="Ç¥ÁØ_±¸¹Ì´ëÃ¥" xfId="676"/>
    <cellStyle name="Calc Currency (0)" xfId="677"/>
    <cellStyle name="Calc Percent (0)" xfId="678"/>
    <cellStyle name="Calc Percent (1)" xfId="679"/>
    <cellStyle name="Calculation 2" xfId="680"/>
    <cellStyle name="Calculation 2 2" xfId="681"/>
    <cellStyle name="category" xfId="682"/>
    <cellStyle name="Cerrency_Sheet2_XANGDAU" xfId="683"/>
    <cellStyle name="Comma [0] 2" xfId="684"/>
    <cellStyle name="Comma [0] 3" xfId="685"/>
    <cellStyle name="Comma [0] 3 2" xfId="686"/>
    <cellStyle name="Comma [0] 3 3" xfId="1429"/>
    <cellStyle name="Comma 10" xfId="687"/>
    <cellStyle name="Comma 10 10" xfId="688"/>
    <cellStyle name="Comma 10 10 2" xfId="689"/>
    <cellStyle name="Comma 10 10 3" xfId="1428"/>
    <cellStyle name="Comma 10 2" xfId="690"/>
    <cellStyle name="Comma 10 3" xfId="691"/>
    <cellStyle name="Comma 10 3 2" xfId="1308"/>
    <cellStyle name="Comma 10 4" xfId="1307"/>
    <cellStyle name="Comma 11" xfId="692"/>
    <cellStyle name="Comma 12" xfId="693"/>
    <cellStyle name="Comma 13" xfId="694"/>
    <cellStyle name="Comma 14" xfId="695"/>
    <cellStyle name="Comma 15" xfId="696"/>
    <cellStyle name="Comma 16" xfId="697"/>
    <cellStyle name="Comma 16 3" xfId="698"/>
    <cellStyle name="Comma 16 3 2" xfId="699"/>
    <cellStyle name="Comma 16 3 3" xfId="700"/>
    <cellStyle name="Comma 16 3 4" xfId="1427"/>
    <cellStyle name="Comma 17" xfId="701"/>
    <cellStyle name="Comma 18" xfId="702"/>
    <cellStyle name="Comma 19" xfId="703"/>
    <cellStyle name="Comma 19 2" xfId="704"/>
    <cellStyle name="Comma 19 2 2" xfId="705"/>
    <cellStyle name="Comma 19 2 3" xfId="1434"/>
    <cellStyle name="Comma 2" xfId="706"/>
    <cellStyle name="Comma 2 2" xfId="707"/>
    <cellStyle name="Comma 2 2 2" xfId="708"/>
    <cellStyle name="Comma 2 2 3" xfId="1310"/>
    <cellStyle name="Comma 2 2 4" xfId="1432"/>
    <cellStyle name="Comma 2 3" xfId="709"/>
    <cellStyle name="Comma 2 3 2" xfId="710"/>
    <cellStyle name="Comma 2 4" xfId="711"/>
    <cellStyle name="Comma 2 5" xfId="712"/>
    <cellStyle name="Comma 2 6" xfId="1309"/>
    <cellStyle name="Comma 20" xfId="713"/>
    <cellStyle name="Comma 21" xfId="714"/>
    <cellStyle name="Comma 22" xfId="715"/>
    <cellStyle name="Comma 22 2" xfId="1311"/>
    <cellStyle name="Comma 23" xfId="716"/>
    <cellStyle name="Comma 23 2" xfId="1312"/>
    <cellStyle name="Comma 24" xfId="717"/>
    <cellStyle name="Comma 24 2" xfId="1313"/>
    <cellStyle name="Comma 25" xfId="718"/>
    <cellStyle name="Comma 25 2" xfId="1314"/>
    <cellStyle name="Comma 26" xfId="719"/>
    <cellStyle name="Comma 26 2" xfId="1315"/>
    <cellStyle name="Comma 27" xfId="720"/>
    <cellStyle name="Comma 27 2" xfId="1316"/>
    <cellStyle name="Comma 28" xfId="721"/>
    <cellStyle name="Comma 28 2" xfId="1317"/>
    <cellStyle name="Comma 29" xfId="722"/>
    <cellStyle name="Comma 29 2" xfId="1318"/>
    <cellStyle name="Comma 3" xfId="723"/>
    <cellStyle name="Comma 3 2" xfId="724"/>
    <cellStyle name="Comma 3 2 2" xfId="725"/>
    <cellStyle name="Comma 3 2 3" xfId="1433"/>
    <cellStyle name="Comma 3 3" xfId="726"/>
    <cellStyle name="Comma 3 4" xfId="727"/>
    <cellStyle name="Comma 3 4 2" xfId="1319"/>
    <cellStyle name="Comma 3 5" xfId="728"/>
    <cellStyle name="Comma 3 5 2" xfId="1320"/>
    <cellStyle name="Comma 30" xfId="1424"/>
    <cellStyle name="Comma 31" xfId="1426"/>
    <cellStyle name="Comma 4" xfId="729"/>
    <cellStyle name="Comma 4 2" xfId="730"/>
    <cellStyle name="Comma 4 2 2" xfId="1322"/>
    <cellStyle name="Comma 4 3" xfId="1321"/>
    <cellStyle name="Comma 4 4" xfId="1430"/>
    <cellStyle name="Comma 5" xfId="731"/>
    <cellStyle name="Comma 5 2" xfId="732"/>
    <cellStyle name="Comma 54" xfId="733"/>
    <cellStyle name="Comma 58" xfId="734"/>
    <cellStyle name="Comma 58 2" xfId="735"/>
    <cellStyle name="Comma 58 2 2" xfId="1324"/>
    <cellStyle name="Comma 58 3" xfId="1323"/>
    <cellStyle name="Comma 58 4" xfId="1431"/>
    <cellStyle name="Comma 6" xfId="736"/>
    <cellStyle name="Comma 6 2" xfId="737"/>
    <cellStyle name="Comma 7" xfId="738"/>
    <cellStyle name="Comma 7 2" xfId="739"/>
    <cellStyle name="Comma 7 3" xfId="1325"/>
    <cellStyle name="Comma 72" xfId="740"/>
    <cellStyle name="Comma 8" xfId="741"/>
    <cellStyle name="Comma 8 2" xfId="742"/>
    <cellStyle name="Comma 8 3" xfId="1326"/>
    <cellStyle name="Comma 9" xfId="743"/>
    <cellStyle name="comma zerodec" xfId="744"/>
    <cellStyle name="Comma0" xfId="745"/>
    <cellStyle name="Curråncy [0]_FCST_RESULTS" xfId="746"/>
    <cellStyle name="Currency [0]ßmud plant bolted_RESULTS" xfId="747"/>
    <cellStyle name="Currency![0]_FCSt (2)" xfId="748"/>
    <cellStyle name="Currency0" xfId="749"/>
    <cellStyle name="Currency1" xfId="750"/>
    <cellStyle name="Check Cell 2" xfId="751"/>
    <cellStyle name="Check Cell 2 2" xfId="752"/>
    <cellStyle name="CHUONG" xfId="753"/>
    <cellStyle name="Date" xfId="754"/>
    <cellStyle name="dd-m" xfId="755"/>
    <cellStyle name="dd-mm" xfId="756"/>
    <cellStyle name="Dezimal [0]_UXO VII" xfId="757"/>
    <cellStyle name="Dezimal_UXO VII" xfId="758"/>
    <cellStyle name="Dollar (zero dec)" xfId="759"/>
    <cellStyle name="Enter Currency (0)" xfId="760"/>
    <cellStyle name="Euro" xfId="761"/>
    <cellStyle name="Explanatory Text 2" xfId="762"/>
    <cellStyle name="Explanatory Text 2 2" xfId="763"/>
    <cellStyle name="Fixed" xfId="764"/>
    <cellStyle name="Good 2" xfId="765"/>
    <cellStyle name="Good 2 2" xfId="766"/>
    <cellStyle name="Grey" xfId="767"/>
    <cellStyle name="Grey 2" xfId="768"/>
    <cellStyle name="ha" xfId="769"/>
    <cellStyle name="HEADER" xfId="770"/>
    <cellStyle name="Header1" xfId="771"/>
    <cellStyle name="Header2" xfId="772"/>
    <cellStyle name="Header2 2" xfId="773"/>
    <cellStyle name="Heading 1" xfId="774" builtinId="16" customBuiltin="1"/>
    <cellStyle name="Heading 1 2" xfId="775"/>
    <cellStyle name="Heading 2" xfId="776" builtinId="17" customBuiltin="1"/>
    <cellStyle name="Heading 2 2" xfId="777"/>
    <cellStyle name="Heading 3" xfId="778" builtinId="18" customBuiltin="1"/>
    <cellStyle name="Heading 3 2" xfId="779"/>
    <cellStyle name="Heading 4" xfId="780" builtinId="19" customBuiltin="1"/>
    <cellStyle name="Heading 4 2" xfId="781"/>
    <cellStyle name="HEADING1" xfId="782"/>
    <cellStyle name="HEADING2" xfId="783"/>
    <cellStyle name="Hyperlink" xfId="784" builtinId="8"/>
    <cellStyle name="i·0" xfId="785"/>
    <cellStyle name="Input [yellow]" xfId="786"/>
    <cellStyle name="Input [yellow] 2" xfId="787"/>
    <cellStyle name="Input [yellow] 3" xfId="788"/>
    <cellStyle name="Input 2" xfId="789"/>
    <cellStyle name="Input 2 2" xfId="790"/>
    <cellStyle name="Input 3" xfId="791"/>
    <cellStyle name="Input 4" xfId="792"/>
    <cellStyle name="Link Currency (0)" xfId="793"/>
    <cellStyle name="Linked Cell 2" xfId="794"/>
    <cellStyle name="Linked Cell 2 2" xfId="795"/>
    <cellStyle name="Loai CBDT" xfId="796"/>
    <cellStyle name="Loai CT" xfId="797"/>
    <cellStyle name="Loai GD" xfId="798"/>
    <cellStyle name="Millares [0]_Well Timing" xfId="799"/>
    <cellStyle name="Millares_Well Timing" xfId="800"/>
    <cellStyle name="Milliers [0]_AR1194" xfId="801"/>
    <cellStyle name="Milliers_AR1194" xfId="802"/>
    <cellStyle name="Model" xfId="803"/>
    <cellStyle name="Moneda [0]_Well Timing" xfId="804"/>
    <cellStyle name="Moneda_Well Timing" xfId="805"/>
    <cellStyle name="Monétaire [0]_AR1194" xfId="806"/>
    <cellStyle name="Monétaire_AR1194" xfId="807"/>
    <cellStyle name="n" xfId="808"/>
    <cellStyle name="Neutral 2" xfId="809"/>
    <cellStyle name="Neutral 2 2" xfId="810"/>
    <cellStyle name="New Times Roman" xfId="811"/>
    <cellStyle name="no dec" xfId="812"/>
    <cellStyle name="ÑONVÒ" xfId="813"/>
    <cellStyle name="Normal" xfId="0" builtinId="0"/>
    <cellStyle name="Normal - Style1" xfId="814"/>
    <cellStyle name="Normal - Style1 2" xfId="815"/>
    <cellStyle name="Normal 10" xfId="816"/>
    <cellStyle name="Normal 10 2" xfId="817"/>
    <cellStyle name="Normal 10 2 2" xfId="818"/>
    <cellStyle name="Normal 10 2 2 2" xfId="1327"/>
    <cellStyle name="Normal 10 2 2 2 2" xfId="1402"/>
    <cellStyle name="Normal 10 2 2 3" xfId="1365"/>
    <cellStyle name="Normal 10 2 3" xfId="819"/>
    <cellStyle name="Normal 10 2 4" xfId="820"/>
    <cellStyle name="Normal 10 2 5" xfId="1305"/>
    <cellStyle name="Normal 10 3" xfId="821"/>
    <cellStyle name="Normal 10 3 2" xfId="1385"/>
    <cellStyle name="Normal 11" xfId="822"/>
    <cellStyle name="Normal 11 2" xfId="823"/>
    <cellStyle name="Normal 11 3" xfId="824"/>
    <cellStyle name="Normal 11 4" xfId="825"/>
    <cellStyle name="Normal 11 5" xfId="826"/>
    <cellStyle name="Normal 11 5 2" xfId="1386"/>
    <cellStyle name="Normal 116" xfId="827"/>
    <cellStyle name="Normal 12" xfId="828"/>
    <cellStyle name="Normal 12 2" xfId="829"/>
    <cellStyle name="Normal 12 3" xfId="830"/>
    <cellStyle name="Normal 12 4" xfId="831"/>
    <cellStyle name="Normal 12 5" xfId="832"/>
    <cellStyle name="Normal 12 5 2" xfId="1387"/>
    <cellStyle name="Normal 13" xfId="833"/>
    <cellStyle name="Normal 13 2" xfId="834"/>
    <cellStyle name="Normal 13 3" xfId="835"/>
    <cellStyle name="Normal 13 4" xfId="836"/>
    <cellStyle name="Normal 13 5" xfId="837"/>
    <cellStyle name="Normal 13 5 2" xfId="1388"/>
    <cellStyle name="Normal 14" xfId="838"/>
    <cellStyle name="Normal 14 2" xfId="839"/>
    <cellStyle name="Normal 15" xfId="840"/>
    <cellStyle name="Normal 15 2" xfId="841"/>
    <cellStyle name="Normal 16" xfId="842"/>
    <cellStyle name="Normal 16 2" xfId="843"/>
    <cellStyle name="Normal 17" xfId="844"/>
    <cellStyle name="Normal 17 2" xfId="845"/>
    <cellStyle name="Normal 17 3" xfId="846"/>
    <cellStyle name="Normal 17 4" xfId="847"/>
    <cellStyle name="Normal 17 5" xfId="848"/>
    <cellStyle name="Normal 17 5 2" xfId="1389"/>
    <cellStyle name="Normal 18" xfId="849"/>
    <cellStyle name="Normal 18 2" xfId="850"/>
    <cellStyle name="Normal 18 3" xfId="851"/>
    <cellStyle name="Normal 18 4" xfId="852"/>
    <cellStyle name="Normal 18 5" xfId="853"/>
    <cellStyle name="Normal 18 5 2" xfId="1390"/>
    <cellStyle name="Normal 19" xfId="854"/>
    <cellStyle name="Normal 19 2" xfId="855"/>
    <cellStyle name="Normal 19 3" xfId="856"/>
    <cellStyle name="Normal 19 4" xfId="857"/>
    <cellStyle name="Normal 19 5" xfId="858"/>
    <cellStyle name="Normal 19 5 2" xfId="1391"/>
    <cellStyle name="Normal 2" xfId="859"/>
    <cellStyle name="Normal 2 10" xfId="860"/>
    <cellStyle name="Normal 2 11" xfId="861"/>
    <cellStyle name="Normal 2 12" xfId="1328"/>
    <cellStyle name="Normal 2 12 2" xfId="1403"/>
    <cellStyle name="Normal 2 13" xfId="1366"/>
    <cellStyle name="Normal 2 2" xfId="862"/>
    <cellStyle name="Normal 2 2 2" xfId="863"/>
    <cellStyle name="Normal 2 2 3" xfId="864"/>
    <cellStyle name="Normal 2 2 4" xfId="865"/>
    <cellStyle name="Normal 2 2 5" xfId="866"/>
    <cellStyle name="Normal 2 2 6" xfId="867"/>
    <cellStyle name="Normal 2 2_theo doi giai ngan quy II-2019 - thang 5 - phuc vu hop CT" xfId="868"/>
    <cellStyle name="Normal 2 3" xfId="869"/>
    <cellStyle name="Normal 2 3 2" xfId="870"/>
    <cellStyle name="Normal 2 3 2 2" xfId="871"/>
    <cellStyle name="Normal 2 3 2 2 2" xfId="872"/>
    <cellStyle name="Normal 2 3 2 2 3" xfId="1330"/>
    <cellStyle name="Normal 2 3 2 3" xfId="873"/>
    <cellStyle name="Normal 2 3 2 4" xfId="874"/>
    <cellStyle name="Normal 2 3 2 5" xfId="1329"/>
    <cellStyle name="Normal 2 3 2 5 2" xfId="1404"/>
    <cellStyle name="Normal 2 3 2 6" xfId="1367"/>
    <cellStyle name="Normal 2 3 3" xfId="875"/>
    <cellStyle name="Normal 2 4" xfId="876"/>
    <cellStyle name="Normal 2 5" xfId="877"/>
    <cellStyle name="Normal 2 6" xfId="878"/>
    <cellStyle name="Normal 2 7" xfId="879"/>
    <cellStyle name="Normal 2 8" xfId="880"/>
    <cellStyle name="Normal 2 9" xfId="881"/>
    <cellStyle name="Normal 2_GIAI NGAN" xfId="882"/>
    <cellStyle name="Normal 20" xfId="883"/>
    <cellStyle name="Normal 20 2" xfId="884"/>
    <cellStyle name="Normal 20 3" xfId="885"/>
    <cellStyle name="Normal 20 4" xfId="886"/>
    <cellStyle name="Normal 20 5" xfId="887"/>
    <cellStyle name="Normal 20 5 2" xfId="1392"/>
    <cellStyle name="Normal 21" xfId="888"/>
    <cellStyle name="Normal 21 2" xfId="889"/>
    <cellStyle name="Normal 21 3" xfId="890"/>
    <cellStyle name="Normal 21 4" xfId="891"/>
    <cellStyle name="Normal 21 5" xfId="892"/>
    <cellStyle name="Normal 21 5 2" xfId="1393"/>
    <cellStyle name="Normal 22" xfId="893"/>
    <cellStyle name="Normal 22 2" xfId="894"/>
    <cellStyle name="Normal 23" xfId="895"/>
    <cellStyle name="Normal 23 2" xfId="896"/>
    <cellStyle name="Normal 24" xfId="897"/>
    <cellStyle name="Normal 24 2" xfId="898"/>
    <cellStyle name="Normal 25" xfId="899"/>
    <cellStyle name="Normal 25 2" xfId="900"/>
    <cellStyle name="Normal 25 3" xfId="901"/>
    <cellStyle name="Normal 25 4" xfId="902"/>
    <cellStyle name="Normal 25 5" xfId="903"/>
    <cellStyle name="Normal 25 5 2" xfId="1331"/>
    <cellStyle name="Normal 25 5 2 2" xfId="1405"/>
    <cellStyle name="Normal 25 5 3" xfId="1368"/>
    <cellStyle name="Normal 26" xfId="904"/>
    <cellStyle name="Normal 26 2" xfId="905"/>
    <cellStyle name="Normal 26 3" xfId="906"/>
    <cellStyle name="Normal 26 4" xfId="907"/>
    <cellStyle name="Normal 26 5" xfId="908"/>
    <cellStyle name="Normal 26 5 2" xfId="1332"/>
    <cellStyle name="Normal 26 5 2 2" xfId="1406"/>
    <cellStyle name="Normal 26 5 3" xfId="1369"/>
    <cellStyle name="Normal 27" xfId="909"/>
    <cellStyle name="Normal 27 2" xfId="910"/>
    <cellStyle name="Normal 27 3" xfId="911"/>
    <cellStyle name="Normal 27 4" xfId="912"/>
    <cellStyle name="Normal 27 5" xfId="913"/>
    <cellStyle name="Normal 27 5 2" xfId="1333"/>
    <cellStyle name="Normal 27 5 2 2" xfId="1407"/>
    <cellStyle name="Normal 27 5 3" xfId="1370"/>
    <cellStyle name="Normal 28" xfId="914"/>
    <cellStyle name="Normal 28 2" xfId="915"/>
    <cellStyle name="Normal 28 3" xfId="916"/>
    <cellStyle name="Normal 28 4" xfId="917"/>
    <cellStyle name="Normal 28 5" xfId="918"/>
    <cellStyle name="Normal 28 5 2" xfId="1334"/>
    <cellStyle name="Normal 28 5 2 2" xfId="1408"/>
    <cellStyle name="Normal 28 5 3" xfId="1371"/>
    <cellStyle name="Normal 29" xfId="919"/>
    <cellStyle name="Normal 29 2" xfId="920"/>
    <cellStyle name="Normal 29 3" xfId="921"/>
    <cellStyle name="Normal 29 4" xfId="922"/>
    <cellStyle name="Normal 29 5" xfId="923"/>
    <cellStyle name="Normal 29 5 2" xfId="1335"/>
    <cellStyle name="Normal 29 5 2 2" xfId="1409"/>
    <cellStyle name="Normal 29 5 3" xfId="1372"/>
    <cellStyle name="Normal 3" xfId="924"/>
    <cellStyle name="Normal 3 2" xfId="925"/>
    <cellStyle name="Normal 3 3" xfId="926"/>
    <cellStyle name="Normal 3 3 2" xfId="927"/>
    <cellStyle name="Normal 3 3 3" xfId="928"/>
    <cellStyle name="Normal 3 3 4" xfId="929"/>
    <cellStyle name="Normal 3 3 5" xfId="1394"/>
    <cellStyle name="Normal 3 4" xfId="930"/>
    <cellStyle name="Normal 3 5" xfId="931"/>
    <cellStyle name="Normal 3 5 2" xfId="1336"/>
    <cellStyle name="Normal 30" xfId="932"/>
    <cellStyle name="Normal 31" xfId="933"/>
    <cellStyle name="Normal 32" xfId="934"/>
    <cellStyle name="Normal 33" xfId="935"/>
    <cellStyle name="Normal 34" xfId="936"/>
    <cellStyle name="Normal 35" xfId="937"/>
    <cellStyle name="Normal 35 2" xfId="938"/>
    <cellStyle name="Normal 35 2 2" xfId="1337"/>
    <cellStyle name="Normal 36" xfId="939"/>
    <cellStyle name="Normal 37" xfId="940"/>
    <cellStyle name="Normal 38" xfId="941"/>
    <cellStyle name="Normal 39" xfId="942"/>
    <cellStyle name="Normal 4" xfId="943"/>
    <cellStyle name="Normal 4 2" xfId="944"/>
    <cellStyle name="Normal 4 3" xfId="945"/>
    <cellStyle name="Normal 4 4" xfId="946"/>
    <cellStyle name="Normal 4 5" xfId="947"/>
    <cellStyle name="Normal 4 6" xfId="948"/>
    <cellStyle name="Normal 4_theo doi giai ngan quy II-2019 - thang 5 - phuc vu hop CT" xfId="949"/>
    <cellStyle name="Normal 40" xfId="950"/>
    <cellStyle name="Normal 41" xfId="951"/>
    <cellStyle name="Normal 41 2" xfId="1338"/>
    <cellStyle name="Normal 41 2 2" xfId="1410"/>
    <cellStyle name="Normal 41 3" xfId="1373"/>
    <cellStyle name="Normal 42" xfId="952"/>
    <cellStyle name="Normal 42 2" xfId="1339"/>
    <cellStyle name="Normal 42 2 2" xfId="1411"/>
    <cellStyle name="Normal 42 3" xfId="1374"/>
    <cellStyle name="Normal 43" xfId="953"/>
    <cellStyle name="Normal 43 2" xfId="1340"/>
    <cellStyle name="Normal 43 2 2" xfId="1412"/>
    <cellStyle name="Normal 43 3" xfId="1375"/>
    <cellStyle name="Normal 44" xfId="954"/>
    <cellStyle name="Normal 44 2" xfId="1341"/>
    <cellStyle name="Normal 44 2 2" xfId="1413"/>
    <cellStyle name="Normal 44 3" xfId="1376"/>
    <cellStyle name="Normal 45" xfId="955"/>
    <cellStyle name="Normal 45 2" xfId="1342"/>
    <cellStyle name="Normal 45 2 2" xfId="1414"/>
    <cellStyle name="Normal 45 3" xfId="1377"/>
    <cellStyle name="Normal 46" xfId="956"/>
    <cellStyle name="Normal 46 2" xfId="1343"/>
    <cellStyle name="Normal 46 2 2" xfId="1415"/>
    <cellStyle name="Normal 46 3" xfId="1378"/>
    <cellStyle name="Normal 47" xfId="957"/>
    <cellStyle name="Normal 47 2" xfId="1303"/>
    <cellStyle name="Normal 47 2 2" xfId="1360"/>
    <cellStyle name="Normal 47 2 2 2" xfId="1422"/>
    <cellStyle name="Normal 47 2 3" xfId="1400"/>
    <cellStyle name="Normal 47 3" xfId="1344"/>
    <cellStyle name="Normal 47 3 2" xfId="1416"/>
    <cellStyle name="Normal 47 4" xfId="1379"/>
    <cellStyle name="Normal 48" xfId="958"/>
    <cellStyle name="Normal 48 2" xfId="1345"/>
    <cellStyle name="Normal 48 2 2" xfId="1417"/>
    <cellStyle name="Normal 48 3" xfId="1380"/>
    <cellStyle name="Normal 49" xfId="959"/>
    <cellStyle name="Normal 49 2" xfId="1304"/>
    <cellStyle name="Normal 49 2 2" xfId="1361"/>
    <cellStyle name="Normal 49 2 2 2" xfId="1423"/>
    <cellStyle name="Normal 49 2 3" xfId="1401"/>
    <cellStyle name="Normal 49 3" xfId="1346"/>
    <cellStyle name="Normal 49 3 2" xfId="1418"/>
    <cellStyle name="Normal 49 4" xfId="1381"/>
    <cellStyle name="Normal 5" xfId="960"/>
    <cellStyle name="Normal 5 2" xfId="961"/>
    <cellStyle name="Normal 5 2 2" xfId="962"/>
    <cellStyle name="Normal 5 2 3" xfId="963"/>
    <cellStyle name="Normal 5 2 4" xfId="964"/>
    <cellStyle name="Normal 5 2 5" xfId="1395"/>
    <cellStyle name="Normal 50" xfId="1301"/>
    <cellStyle name="Normal 50 2" xfId="1359"/>
    <cellStyle name="Normal 50 2 2" xfId="1421"/>
    <cellStyle name="Normal 50 3" xfId="1384"/>
    <cellStyle name="Normal 51" xfId="1297"/>
    <cellStyle name="Normal 52" xfId="965"/>
    <cellStyle name="Normal 52 2" xfId="1347"/>
    <cellStyle name="Normal 52 2 2" xfId="1419"/>
    <cellStyle name="Normal 52 3" xfId="1382"/>
    <cellStyle name="Normal 53" xfId="1298"/>
    <cellStyle name="Normal 54" xfId="1299"/>
    <cellStyle name="Normal 55" xfId="1302"/>
    <cellStyle name="Normal 55 2" xfId="966"/>
    <cellStyle name="Normal 55 2 2" xfId="1348"/>
    <cellStyle name="Normal 56" xfId="1300"/>
    <cellStyle name="Normal 57" xfId="1306"/>
    <cellStyle name="Normal 58" xfId="1358"/>
    <cellStyle name="Normal 59" xfId="967"/>
    <cellStyle name="Normal 59 2" xfId="968"/>
    <cellStyle name="Normal 59 3" xfId="969"/>
    <cellStyle name="Normal 59 4" xfId="970"/>
    <cellStyle name="Normal 59 5" xfId="1349"/>
    <cellStyle name="Normal 59 5 2" xfId="1420"/>
    <cellStyle name="Normal 59 6" xfId="1383"/>
    <cellStyle name="Normal 6" xfId="971"/>
    <cellStyle name="Normal 6 2" xfId="972"/>
    <cellStyle name="Normal 6 3" xfId="973"/>
    <cellStyle name="Normal 6 4" xfId="974"/>
    <cellStyle name="Normal 6 5" xfId="975"/>
    <cellStyle name="Normal 6 5 2" xfId="1396"/>
    <cellStyle name="Normal 60" xfId="1364"/>
    <cellStyle name="Normal 61" xfId="1425"/>
    <cellStyle name="Normal 62" xfId="1436"/>
    <cellStyle name="Normal 64" xfId="1435"/>
    <cellStyle name="Normal 65" xfId="1437"/>
    <cellStyle name="Normal 66" xfId="1438"/>
    <cellStyle name="Normal 7" xfId="976"/>
    <cellStyle name="Normal 7 2" xfId="977"/>
    <cellStyle name="Normal 7 3" xfId="978"/>
    <cellStyle name="Normal 7 4" xfId="979"/>
    <cellStyle name="Normal 7 5" xfId="980"/>
    <cellStyle name="Normal 7 5 2" xfId="1397"/>
    <cellStyle name="Normal 8" xfId="981"/>
    <cellStyle name="Normal 8 2" xfId="982"/>
    <cellStyle name="Normal 8 3" xfId="983"/>
    <cellStyle name="Normal 8 4" xfId="984"/>
    <cellStyle name="Normal 8 5" xfId="985"/>
    <cellStyle name="Normal 8 5 2" xfId="1398"/>
    <cellStyle name="Normal 9" xfId="986"/>
    <cellStyle name="Normal 9 2" xfId="987"/>
    <cellStyle name="Normal 9 3" xfId="988"/>
    <cellStyle name="Normal 9 4" xfId="989"/>
    <cellStyle name="Normal 9 5" xfId="990"/>
    <cellStyle name="Normal 9 5 2" xfId="1399"/>
    <cellStyle name="Normal_Bieu mau (CV )" xfId="1439"/>
    <cellStyle name="Note 2" xfId="991"/>
    <cellStyle name="Note 2 2" xfId="992"/>
    <cellStyle name="Output 2" xfId="993"/>
    <cellStyle name="Output 2 2" xfId="994"/>
    <cellStyle name="Percent [2]" xfId="995"/>
    <cellStyle name="Percent 10" xfId="996"/>
    <cellStyle name="Percent 10 2" xfId="1350"/>
    <cellStyle name="Percent 11" xfId="997"/>
    <cellStyle name="Percent 11 2" xfId="1351"/>
    <cellStyle name="Percent 12" xfId="998"/>
    <cellStyle name="Percent 12 2" xfId="1352"/>
    <cellStyle name="Percent 13" xfId="999"/>
    <cellStyle name="Percent 13 2" xfId="1353"/>
    <cellStyle name="Percent 14" xfId="1000"/>
    <cellStyle name="Percent 14 2" xfId="1354"/>
    <cellStyle name="Percent 15" xfId="1001"/>
    <cellStyle name="Percent 15 2" xfId="1355"/>
    <cellStyle name="Percent 16" xfId="1002"/>
    <cellStyle name="Percent 16 2" xfId="1356"/>
    <cellStyle name="Percent 17" xfId="1362"/>
    <cellStyle name="Percent 18" xfId="1363"/>
    <cellStyle name="Percent 2" xfId="1003"/>
    <cellStyle name="Percent 2 2" xfId="1004"/>
    <cellStyle name="Percent 3" xfId="1005"/>
    <cellStyle name="Percent 3 2" xfId="1006"/>
    <cellStyle name="Percent 3 2 2" xfId="1357"/>
    <cellStyle name="Percent 4" xfId="1007"/>
    <cellStyle name="Percent 5" xfId="1008"/>
    <cellStyle name="Percent 6" xfId="1009"/>
    <cellStyle name="Percent 7" xfId="1010"/>
    <cellStyle name="Percent 8" xfId="1011"/>
    <cellStyle name="Percent 9" xfId="1012"/>
    <cellStyle name="PERCENTAGE" xfId="1013"/>
    <cellStyle name="PrePop Currency (0)" xfId="1014"/>
    <cellStyle name="S—_x0008_" xfId="1015"/>
    <cellStyle name="Style 1" xfId="1016"/>
    <cellStyle name="Style 10" xfId="1017"/>
    <cellStyle name="Style 100" xfId="1018"/>
    <cellStyle name="Style 101" xfId="1019"/>
    <cellStyle name="Style 102" xfId="1020"/>
    <cellStyle name="Style 103" xfId="1021"/>
    <cellStyle name="Style 104" xfId="1022"/>
    <cellStyle name="Style 105" xfId="1023"/>
    <cellStyle name="Style 106" xfId="1024"/>
    <cellStyle name="Style 107" xfId="1025"/>
    <cellStyle name="Style 108" xfId="1026"/>
    <cellStyle name="Style 109" xfId="1027"/>
    <cellStyle name="Style 11" xfId="1028"/>
    <cellStyle name="Style 110" xfId="1029"/>
    <cellStyle name="Style 111" xfId="1030"/>
    <cellStyle name="Style 112" xfId="1031"/>
    <cellStyle name="Style 113" xfId="1032"/>
    <cellStyle name="Style 114" xfId="1033"/>
    <cellStyle name="Style 115" xfId="1034"/>
    <cellStyle name="Style 116" xfId="1035"/>
    <cellStyle name="Style 117" xfId="1036"/>
    <cellStyle name="Style 118" xfId="1037"/>
    <cellStyle name="Style 119" xfId="1038"/>
    <cellStyle name="Style 12" xfId="1039"/>
    <cellStyle name="Style 120" xfId="1040"/>
    <cellStyle name="Style 121" xfId="1041"/>
    <cellStyle name="Style 122" xfId="1042"/>
    <cellStyle name="Style 123" xfId="1043"/>
    <cellStyle name="Style 124" xfId="1044"/>
    <cellStyle name="Style 125" xfId="1045"/>
    <cellStyle name="Style 126" xfId="1046"/>
    <cellStyle name="Style 127" xfId="1047"/>
    <cellStyle name="Style 128" xfId="1048"/>
    <cellStyle name="Style 129" xfId="1049"/>
    <cellStyle name="Style 13" xfId="1050"/>
    <cellStyle name="Style 130" xfId="1051"/>
    <cellStyle name="Style 131" xfId="1052"/>
    <cellStyle name="Style 132" xfId="1053"/>
    <cellStyle name="Style 133" xfId="1054"/>
    <cellStyle name="Style 134" xfId="1055"/>
    <cellStyle name="Style 135" xfId="1056"/>
    <cellStyle name="Style 136" xfId="1057"/>
    <cellStyle name="Style 137" xfId="1058"/>
    <cellStyle name="Style 138" xfId="1059"/>
    <cellStyle name="Style 139" xfId="1060"/>
    <cellStyle name="Style 14" xfId="1061"/>
    <cellStyle name="Style 140" xfId="1062"/>
    <cellStyle name="Style 141" xfId="1063"/>
    <cellStyle name="Style 142" xfId="1064"/>
    <cellStyle name="Style 143" xfId="1065"/>
    <cellStyle name="Style 144" xfId="1066"/>
    <cellStyle name="Style 145" xfId="1067"/>
    <cellStyle name="Style 146" xfId="1068"/>
    <cellStyle name="Style 147" xfId="1069"/>
    <cellStyle name="Style 148" xfId="1070"/>
    <cellStyle name="Style 149" xfId="1071"/>
    <cellStyle name="Style 15" xfId="1072"/>
    <cellStyle name="Style 150" xfId="1073"/>
    <cellStyle name="Style 151" xfId="1074"/>
    <cellStyle name="Style 152" xfId="1075"/>
    <cellStyle name="Style 153" xfId="1076"/>
    <cellStyle name="Style 154" xfId="1077"/>
    <cellStyle name="Style 155" xfId="1078"/>
    <cellStyle name="Style 156" xfId="1079"/>
    <cellStyle name="Style 157" xfId="1080"/>
    <cellStyle name="Style 158" xfId="1081"/>
    <cellStyle name="Style 159" xfId="1082"/>
    <cellStyle name="Style 16" xfId="1083"/>
    <cellStyle name="Style 160" xfId="1084"/>
    <cellStyle name="Style 161" xfId="1085"/>
    <cellStyle name="Style 162" xfId="1086"/>
    <cellStyle name="Style 163" xfId="1087"/>
    <cellStyle name="Style 164" xfId="1088"/>
    <cellStyle name="Style 165" xfId="1089"/>
    <cellStyle name="Style 166" xfId="1090"/>
    <cellStyle name="Style 167" xfId="1091"/>
    <cellStyle name="Style 168" xfId="1092"/>
    <cellStyle name="Style 169" xfId="1093"/>
    <cellStyle name="Style 17" xfId="1094"/>
    <cellStyle name="Style 170" xfId="1095"/>
    <cellStyle name="Style 171" xfId="1096"/>
    <cellStyle name="Style 172" xfId="1097"/>
    <cellStyle name="Style 173" xfId="1098"/>
    <cellStyle name="Style 174" xfId="1099"/>
    <cellStyle name="Style 175" xfId="1100"/>
    <cellStyle name="Style 176" xfId="1101"/>
    <cellStyle name="Style 177" xfId="1102"/>
    <cellStyle name="Style 178" xfId="1103"/>
    <cellStyle name="Style 179" xfId="1104"/>
    <cellStyle name="Style 18" xfId="1105"/>
    <cellStyle name="Style 180" xfId="1106"/>
    <cellStyle name="Style 181" xfId="1107"/>
    <cellStyle name="Style 182" xfId="1108"/>
    <cellStyle name="Style 183" xfId="1109"/>
    <cellStyle name="Style 184" xfId="1110"/>
    <cellStyle name="Style 185" xfId="1111"/>
    <cellStyle name="Style 186" xfId="1112"/>
    <cellStyle name="Style 187" xfId="1113"/>
    <cellStyle name="Style 188" xfId="1114"/>
    <cellStyle name="Style 189" xfId="1115"/>
    <cellStyle name="Style 19" xfId="1116"/>
    <cellStyle name="Style 190" xfId="1117"/>
    <cellStyle name="Style 191" xfId="1118"/>
    <cellStyle name="Style 192" xfId="1119"/>
    <cellStyle name="Style 193" xfId="1120"/>
    <cellStyle name="Style 2" xfId="1121"/>
    <cellStyle name="Style 20" xfId="1122"/>
    <cellStyle name="Style 21" xfId="1123"/>
    <cellStyle name="Style 22" xfId="1124"/>
    <cellStyle name="Style 23" xfId="1125"/>
    <cellStyle name="Style 24" xfId="1126"/>
    <cellStyle name="Style 25" xfId="1127"/>
    <cellStyle name="Style 26" xfId="1128"/>
    <cellStyle name="Style 27" xfId="1129"/>
    <cellStyle name="Style 28" xfId="1130"/>
    <cellStyle name="Style 29" xfId="1131"/>
    <cellStyle name="Style 3" xfId="1132"/>
    <cellStyle name="Style 30" xfId="1133"/>
    <cellStyle name="Style 31" xfId="1134"/>
    <cellStyle name="Style 32" xfId="1135"/>
    <cellStyle name="Style 33" xfId="1136"/>
    <cellStyle name="Style 34" xfId="1137"/>
    <cellStyle name="Style 35" xfId="1138"/>
    <cellStyle name="Style 36" xfId="1139"/>
    <cellStyle name="Style 37" xfId="1140"/>
    <cellStyle name="Style 38" xfId="1141"/>
    <cellStyle name="Style 39" xfId="1142"/>
    <cellStyle name="Style 4" xfId="1143"/>
    <cellStyle name="Style 40" xfId="1144"/>
    <cellStyle name="Style 41" xfId="1145"/>
    <cellStyle name="Style 42" xfId="1146"/>
    <cellStyle name="Style 43" xfId="1147"/>
    <cellStyle name="Style 44" xfId="1148"/>
    <cellStyle name="Style 45" xfId="1149"/>
    <cellStyle name="Style 46" xfId="1150"/>
    <cellStyle name="Style 47" xfId="1151"/>
    <cellStyle name="Style 48" xfId="1152"/>
    <cellStyle name="Style 49" xfId="1153"/>
    <cellStyle name="Style 5" xfId="1154"/>
    <cellStyle name="Style 50" xfId="1155"/>
    <cellStyle name="Style 51" xfId="1156"/>
    <cellStyle name="Style 52" xfId="1157"/>
    <cellStyle name="Style 53" xfId="1158"/>
    <cellStyle name="Style 54" xfId="1159"/>
    <cellStyle name="Style 55" xfId="1160"/>
    <cellStyle name="Style 56" xfId="1161"/>
    <cellStyle name="Style 57" xfId="1162"/>
    <cellStyle name="Style 58" xfId="1163"/>
    <cellStyle name="Style 59" xfId="1164"/>
    <cellStyle name="Style 6" xfId="1165"/>
    <cellStyle name="Style 60" xfId="1166"/>
    <cellStyle name="Style 61" xfId="1167"/>
    <cellStyle name="Style 62" xfId="1168"/>
    <cellStyle name="Style 63" xfId="1169"/>
    <cellStyle name="Style 64" xfId="1170"/>
    <cellStyle name="Style 65" xfId="1171"/>
    <cellStyle name="Style 66" xfId="1172"/>
    <cellStyle name="Style 67" xfId="1173"/>
    <cellStyle name="Style 68" xfId="1174"/>
    <cellStyle name="Style 69" xfId="1175"/>
    <cellStyle name="Style 7" xfId="1176"/>
    <cellStyle name="Style 70" xfId="1177"/>
    <cellStyle name="Style 71" xfId="1178"/>
    <cellStyle name="Style 72" xfId="1179"/>
    <cellStyle name="Style 73" xfId="1180"/>
    <cellStyle name="Style 74" xfId="1181"/>
    <cellStyle name="Style 75" xfId="1182"/>
    <cellStyle name="Style 76" xfId="1183"/>
    <cellStyle name="Style 77" xfId="1184"/>
    <cellStyle name="Style 78" xfId="1185"/>
    <cellStyle name="Style 79" xfId="1186"/>
    <cellStyle name="Style 8" xfId="1187"/>
    <cellStyle name="Style 80" xfId="1188"/>
    <cellStyle name="Style 81" xfId="1189"/>
    <cellStyle name="Style 82" xfId="1190"/>
    <cellStyle name="Style 83" xfId="1191"/>
    <cellStyle name="Style 84" xfId="1192"/>
    <cellStyle name="Style 85" xfId="1193"/>
    <cellStyle name="Style 86" xfId="1194"/>
    <cellStyle name="Style 87" xfId="1195"/>
    <cellStyle name="Style 88" xfId="1196"/>
    <cellStyle name="Style 89" xfId="1197"/>
    <cellStyle name="Style 9" xfId="1198"/>
    <cellStyle name="Style 90" xfId="1199"/>
    <cellStyle name="Style 91" xfId="1200"/>
    <cellStyle name="Style 92" xfId="1201"/>
    <cellStyle name="Style 93" xfId="1202"/>
    <cellStyle name="Style 94" xfId="1203"/>
    <cellStyle name="Style 95" xfId="1204"/>
    <cellStyle name="Style 96" xfId="1205"/>
    <cellStyle name="Style 97" xfId="1206"/>
    <cellStyle name="Style 98" xfId="1207"/>
    <cellStyle name="Style 99" xfId="1208"/>
    <cellStyle name="subhead" xfId="1209"/>
    <cellStyle name="T" xfId="1210"/>
    <cellStyle name="T 2" xfId="1211"/>
    <cellStyle name="T 3" xfId="1212"/>
    <cellStyle name="T_3P-100KVA Ngan hang Cong Thuong" xfId="1213"/>
    <cellStyle name="T_BBNT" xfId="1214"/>
    <cellStyle name="T_Book1" xfId="1215"/>
    <cellStyle name="T_Book1_1" xfId="1216"/>
    <cellStyle name="T_Book1_1_559" xfId="1217"/>
    <cellStyle name="T_Book1_1_Book1" xfId="1218"/>
    <cellStyle name="T_Book1_1_Khoi luong goi thau 13 DT853" xfId="1219"/>
    <cellStyle name="T_Book1_1_QT Duong Vo Truong Toan " xfId="1220"/>
    <cellStyle name="T_Book1_1_vn 27 (2)" xfId="1221"/>
    <cellStyle name="T_Book1_1_Xet gia Duong DT850 (6-11)" xfId="1222"/>
    <cellStyle name="T_Book1_1_Xet thau DT844 (Km28-Km35)" xfId="1223"/>
    <cellStyle name="T_CAP NGUON TRAM VT GAO GIONG" xfId="1224"/>
    <cellStyle name="T_Chieu sang giao thong nong thon dc" xfId="1225"/>
    <cellStyle name="T_DT ha the cum dan cu Huynh Thi Thuy Tien" xfId="1226"/>
    <cellStyle name="T_DT NRTT va TBA 3P-320KVA khu dan cu phuong 3" xfId="1227"/>
    <cellStyle name="T_DT TBA 3P-320KVA DC" xfId="1228"/>
    <cellStyle name="T_Du toan NR 22KV-TBA 3P-100KVA Ngan hang Cong Thuong" xfId="1229"/>
    <cellStyle name="T_Goi 2 173-333.875AL-1" xfId="1230"/>
    <cellStyle name="T_Goi 2 173-333.875AL-2" xfId="1231"/>
    <cellStyle name="T_Gia du thau - Kho hang Cang SaDec" xfId="1232"/>
    <cellStyle name="T_Gia du thau (goi 02) 25-09-2007" xfId="1233"/>
    <cellStyle name="T_Gia du thau cau Phu Duc (Cty XL va VLXD DT)" xfId="1234"/>
    <cellStyle name="T_Gia du thau DT841 (Cty XL va VLXD DT) " xfId="1235"/>
    <cellStyle name="T_Gia du thau Duong DT844 (Km35-45)" xfId="1236"/>
    <cellStyle name="T_Gia du thua (goi 3) 25-09-2007" xfId="1237"/>
    <cellStyle name="T_HC HTDL.Kenh Nhat" xfId="1238"/>
    <cellStyle name="T_HC HTDoc Lap Kenh Ong Hai" xfId="1239"/>
    <cellStyle name="T_HT CSCC cho Giong Rang DC" xfId="1240"/>
    <cellStyle name="T_N.Thau Kinh Dinh" xfId="1241"/>
    <cellStyle name="T_NR 22KV - TBA 3P-320KVA, luoi ha the 3P-4D-380V  kho 4, xi nghiep luong thuc 1" xfId="1242"/>
    <cellStyle name="T_NTHTHH KENH HOP TAC XA - MQ" xfId="1243"/>
    <cellStyle name="T_Nhanh re 22KV va TBA 3P-320KVA Nguyen Van Anh" xfId="1244"/>
    <cellStyle name="T_Phan ha the" xfId="1245"/>
    <cellStyle name="T_QT BC LONG HAU" xfId="1246"/>
    <cellStyle name="T_QT Duong Vo Truong Toan " xfId="1247"/>
    <cellStyle name="T_QT HTDL Kenh Ong Hai, M.Dong-L.Bien PHAT SINH" xfId="1248"/>
    <cellStyle name="T_TC Kinh Chua To" xfId="1249"/>
    <cellStyle name="T_TC Rach Cai Beo" xfId="1250"/>
    <cellStyle name="T_Tien luong moi thau goi 1" xfId="1251"/>
    <cellStyle name="T_TK_HT" xfId="1252"/>
    <cellStyle name="tam" xfId="1253"/>
    <cellStyle name="Text Indent A" xfId="1254"/>
    <cellStyle name="Text Indent B" xfId="1255"/>
    <cellStyle name="Tien VN" xfId="1256"/>
    <cellStyle name="Title" xfId="1257" builtinId="15" customBuiltin="1"/>
    <cellStyle name="Title 2" xfId="1258"/>
    <cellStyle name="Tong so" xfId="1259"/>
    <cellStyle name="tong so 1" xfId="1260"/>
    <cellStyle name="Total 2" xfId="1261"/>
    <cellStyle name="Total 2 2" xfId="1262"/>
    <cellStyle name="th" xfId="1263"/>
    <cellStyle name="th 2" xfId="1264"/>
    <cellStyle name="th 3" xfId="1265"/>
    <cellStyle name="þ_x001d_ð¤_x000c_¯þ_x0014__x000d_¨þU_x0001_À_x0004_ _x0015__x000f__x0001__x0001_" xfId="1266"/>
    <cellStyle name="viet" xfId="1267"/>
    <cellStyle name="viet 2" xfId="1268"/>
    <cellStyle name="viet2" xfId="1269"/>
    <cellStyle name="viet2 2" xfId="1270"/>
    <cellStyle name="viet2 3" xfId="1271"/>
    <cellStyle name="Währung [0]_UXO VII" xfId="1272"/>
    <cellStyle name="Währung_UXO VII" xfId="1273"/>
    <cellStyle name="Warning Text 2" xfId="1274"/>
    <cellStyle name="Warning Text 2 2" xfId="1275"/>
    <cellStyle name="xuan" xfId="1276"/>
    <cellStyle name=" [0.00]_ Att. 1- Cover" xfId="1277"/>
    <cellStyle name="_ Att. 1- Cover" xfId="1278"/>
    <cellStyle name="?_ Att. 1- Cover" xfId="1279"/>
    <cellStyle name="똿뗦먛귟 [0.00]_PRODUCT DETAIL Q1" xfId="1280"/>
    <cellStyle name="똿뗦먛귟_PRODUCT DETAIL Q1" xfId="1281"/>
    <cellStyle name="믅됞 [0.00]_PRODUCT DETAIL Q1" xfId="1282"/>
    <cellStyle name="믅됞_PRODUCT DETAIL Q1" xfId="1283"/>
    <cellStyle name="백분율_95" xfId="1284"/>
    <cellStyle name="뷭?_BOOKSHIP" xfId="1285"/>
    <cellStyle name="콤마 [0]_1202" xfId="1286"/>
    <cellStyle name="콤마_1202" xfId="1287"/>
    <cellStyle name="통화 [0]_1202" xfId="1288"/>
    <cellStyle name="통화_1202" xfId="1289"/>
    <cellStyle name="표준_(정보부문)월별인원계획" xfId="1290"/>
    <cellStyle name="一般_00Q3902REV.1" xfId="1291"/>
    <cellStyle name="千分位[0]_00Q3902REV.1" xfId="1292"/>
    <cellStyle name="千分位_00Q3902REV.1" xfId="1293"/>
    <cellStyle name="貨幣 [0]_00Q3902REV.1" xfId="1294"/>
    <cellStyle name="貨幣[0]_BRE" xfId="1295"/>
    <cellStyle name="貨幣_00Q3902REV.1" xfId="129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2169583</xdr:colOff>
      <xdr:row>3</xdr:row>
      <xdr:rowOff>95250</xdr:rowOff>
    </xdr:from>
    <xdr:to>
      <xdr:col>2</xdr:col>
      <xdr:colOff>254000</xdr:colOff>
      <xdr:row>3</xdr:row>
      <xdr:rowOff>95250</xdr:rowOff>
    </xdr:to>
    <xdr:cxnSp macro="">
      <xdr:nvCxnSpPr>
        <xdr:cNvPr id="3" name="Straight Connector 2"/>
        <xdr:cNvCxnSpPr/>
      </xdr:nvCxnSpPr>
      <xdr:spPr>
        <a:xfrm>
          <a:off x="2550583" y="941917"/>
          <a:ext cx="1725084" cy="0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653146</xdr:colOff>
      <xdr:row>3</xdr:row>
      <xdr:rowOff>81643</xdr:rowOff>
    </xdr:from>
    <xdr:to>
      <xdr:col>11</xdr:col>
      <xdr:colOff>217716</xdr:colOff>
      <xdr:row>3</xdr:row>
      <xdr:rowOff>81643</xdr:rowOff>
    </xdr:to>
    <xdr:cxnSp macro="">
      <xdr:nvCxnSpPr>
        <xdr:cNvPr id="3" name="Straight Connector 2"/>
        <xdr:cNvCxnSpPr/>
      </xdr:nvCxnSpPr>
      <xdr:spPr>
        <a:xfrm>
          <a:off x="7538360" y="952500"/>
          <a:ext cx="2925535" cy="0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21"/>
  <sheetViews>
    <sheetView zoomScale="90" zoomScaleNormal="90" workbookViewId="0">
      <selection activeCell="H6" sqref="H6"/>
    </sheetView>
  </sheetViews>
  <sheetFormatPr defaultRowHeight="15.75"/>
  <cols>
    <col min="1" max="1" width="5" customWidth="1"/>
    <col min="2" max="2" width="50.125" customWidth="1"/>
    <col min="3" max="3" width="14.75" customWidth="1"/>
    <col min="4" max="4" width="14.875" customWidth="1"/>
    <col min="5" max="5" width="11.75" customWidth="1"/>
  </cols>
  <sheetData>
    <row r="1" spans="1:7">
      <c r="A1" s="130" t="s">
        <v>206</v>
      </c>
      <c r="B1" s="130"/>
      <c r="C1" s="130"/>
      <c r="D1" s="130"/>
      <c r="E1" s="130"/>
    </row>
    <row r="2" spans="1:7" ht="35.25" customHeight="1">
      <c r="A2" s="132" t="s">
        <v>91</v>
      </c>
      <c r="B2" s="130"/>
      <c r="C2" s="130"/>
      <c r="D2" s="130"/>
      <c r="E2" s="130"/>
    </row>
    <row r="3" spans="1:7">
      <c r="A3" s="133" t="s">
        <v>204</v>
      </c>
      <c r="B3" s="133"/>
      <c r="C3" s="133"/>
      <c r="D3" s="133"/>
      <c r="E3" s="133"/>
    </row>
    <row r="5" spans="1:7">
      <c r="C5" s="131" t="s">
        <v>87</v>
      </c>
      <c r="D5" s="131"/>
      <c r="E5" s="131"/>
    </row>
    <row r="6" spans="1:7" ht="58.5" customHeight="1">
      <c r="A6" s="60" t="s">
        <v>51</v>
      </c>
      <c r="B6" s="60" t="s">
        <v>97</v>
      </c>
      <c r="C6" s="62" t="s">
        <v>92</v>
      </c>
      <c r="D6" s="62" t="s">
        <v>93</v>
      </c>
      <c r="E6" s="1" t="s">
        <v>88</v>
      </c>
      <c r="F6" s="56"/>
      <c r="G6" s="57"/>
    </row>
    <row r="7" spans="1:7" ht="22.5" customHeight="1">
      <c r="A7" s="58"/>
      <c r="B7" s="61" t="s">
        <v>65</v>
      </c>
      <c r="C7" s="59">
        <f>C8+C15</f>
        <v>26344654</v>
      </c>
      <c r="D7" s="59">
        <f t="shared" ref="D7:E7" si="0">D8+D15</f>
        <v>26554819</v>
      </c>
      <c r="E7" s="59">
        <f t="shared" si="0"/>
        <v>210165</v>
      </c>
      <c r="F7" s="57"/>
      <c r="G7" s="57"/>
    </row>
    <row r="8" spans="1:7" s="66" customFormat="1" ht="22.5" customHeight="1">
      <c r="A8" s="60" t="s">
        <v>7</v>
      </c>
      <c r="B8" s="64" t="s">
        <v>66</v>
      </c>
      <c r="C8" s="65">
        <f>SUM(C9:C14)</f>
        <v>18038342</v>
      </c>
      <c r="D8" s="65">
        <f>SUM(D9:D14)</f>
        <v>18162507</v>
      </c>
      <c r="E8" s="65">
        <f>SUM(E9:E14)</f>
        <v>124165</v>
      </c>
      <c r="F8" s="57"/>
      <c r="G8" s="57"/>
    </row>
    <row r="9" spans="1:7" s="66" customFormat="1" ht="22.5" customHeight="1">
      <c r="A9" s="76">
        <v>1</v>
      </c>
      <c r="B9" s="67" t="s">
        <v>67</v>
      </c>
      <c r="C9" s="68">
        <v>6637000</v>
      </c>
      <c r="D9" s="68">
        <v>6637000</v>
      </c>
      <c r="E9" s="68"/>
      <c r="F9" s="57"/>
      <c r="G9" s="57"/>
    </row>
    <row r="10" spans="1:7" s="66" customFormat="1" ht="22.5" customHeight="1">
      <c r="A10" s="76">
        <v>2</v>
      </c>
      <c r="B10" s="67" t="s">
        <v>68</v>
      </c>
      <c r="C10" s="68">
        <v>3287000</v>
      </c>
      <c r="D10" s="68">
        <v>3287000</v>
      </c>
      <c r="E10" s="68"/>
      <c r="F10" s="57"/>
      <c r="G10" s="57"/>
    </row>
    <row r="11" spans="1:7" s="66" customFormat="1" ht="22.5" customHeight="1">
      <c r="A11" s="76">
        <v>3</v>
      </c>
      <c r="B11" s="67" t="s">
        <v>69</v>
      </c>
      <c r="C11" s="68">
        <v>7525000</v>
      </c>
      <c r="D11" s="68">
        <v>7525000</v>
      </c>
      <c r="E11" s="68"/>
      <c r="F11" s="69"/>
      <c r="G11" s="57"/>
    </row>
    <row r="12" spans="1:7" s="66" customFormat="1" ht="22.5" customHeight="1">
      <c r="A12" s="76">
        <v>4</v>
      </c>
      <c r="B12" s="67" t="s">
        <v>85</v>
      </c>
      <c r="C12" s="68">
        <v>70000</v>
      </c>
      <c r="D12" s="68">
        <v>70000</v>
      </c>
      <c r="E12" s="68"/>
      <c r="F12" s="69"/>
      <c r="G12" s="57"/>
    </row>
    <row r="13" spans="1:7" s="66" customFormat="1" ht="22.5" customHeight="1">
      <c r="A13" s="76">
        <v>5</v>
      </c>
      <c r="B13" s="67" t="s">
        <v>95</v>
      </c>
      <c r="C13" s="68">
        <v>480565</v>
      </c>
      <c r="D13" s="68">
        <f>480565+124165</f>
        <v>604730</v>
      </c>
      <c r="E13" s="68">
        <f t="shared" ref="E13:E20" si="1">D13-C13</f>
        <v>124165</v>
      </c>
      <c r="F13" s="69"/>
      <c r="G13" s="57"/>
    </row>
    <row r="14" spans="1:7" s="66" customFormat="1" ht="22.5" customHeight="1">
      <c r="A14" s="76">
        <v>6</v>
      </c>
      <c r="B14" s="67" t="s">
        <v>94</v>
      </c>
      <c r="C14" s="68">
        <v>38777</v>
      </c>
      <c r="D14" s="68">
        <v>38777</v>
      </c>
      <c r="E14" s="68"/>
      <c r="F14" s="69"/>
      <c r="G14" s="57"/>
    </row>
    <row r="15" spans="1:7" s="66" customFormat="1" ht="22.5" customHeight="1">
      <c r="A15" s="60" t="s">
        <v>8</v>
      </c>
      <c r="B15" s="64" t="s">
        <v>89</v>
      </c>
      <c r="C15" s="65">
        <f>C16+C18+C19+C20</f>
        <v>8306312</v>
      </c>
      <c r="D15" s="65">
        <f t="shared" ref="D15:E15" si="2">D16+D18+D19+D20</f>
        <v>8392312</v>
      </c>
      <c r="E15" s="65">
        <f t="shared" si="2"/>
        <v>86000</v>
      </c>
      <c r="F15" s="57"/>
      <c r="G15" s="57"/>
    </row>
    <row r="16" spans="1:7" s="66" customFormat="1" ht="22.5" customHeight="1">
      <c r="A16" s="76">
        <v>1</v>
      </c>
      <c r="B16" s="67" t="s">
        <v>70</v>
      </c>
      <c r="C16" s="68">
        <f>6264032+64780</f>
        <v>6328812</v>
      </c>
      <c r="D16" s="68">
        <f>6264032+64780</f>
        <v>6328812</v>
      </c>
      <c r="E16" s="68"/>
      <c r="F16" s="57"/>
      <c r="G16" s="57"/>
    </row>
    <row r="17" spans="1:7" s="74" customFormat="1" ht="22.5" customHeight="1">
      <c r="A17" s="77"/>
      <c r="B17" s="70" t="s">
        <v>86</v>
      </c>
      <c r="C17" s="71">
        <f>457877+64780</f>
        <v>522657</v>
      </c>
      <c r="D17" s="71">
        <f>457877+64780</f>
        <v>522657</v>
      </c>
      <c r="E17" s="71"/>
      <c r="F17" s="72"/>
      <c r="G17" s="73"/>
    </row>
    <row r="18" spans="1:7" s="66" customFormat="1" ht="22.5" customHeight="1">
      <c r="A18" s="76">
        <v>2</v>
      </c>
      <c r="B18" s="67" t="s">
        <v>14</v>
      </c>
      <c r="C18" s="68">
        <v>807000</v>
      </c>
      <c r="D18" s="68">
        <v>807000</v>
      </c>
      <c r="E18" s="68"/>
      <c r="F18" s="69"/>
      <c r="G18" s="57"/>
    </row>
    <row r="19" spans="1:7" s="66" customFormat="1" ht="22.5" customHeight="1">
      <c r="A19" s="76">
        <v>3</v>
      </c>
      <c r="B19" s="67" t="s">
        <v>90</v>
      </c>
      <c r="C19" s="68">
        <v>1170500</v>
      </c>
      <c r="D19" s="68">
        <v>1170500</v>
      </c>
      <c r="E19" s="68"/>
      <c r="F19" s="57"/>
      <c r="G19" s="57"/>
    </row>
    <row r="20" spans="1:7" s="66" customFormat="1">
      <c r="A20" s="76">
        <v>4</v>
      </c>
      <c r="B20" s="67" t="s">
        <v>96</v>
      </c>
      <c r="C20" s="75"/>
      <c r="D20" s="68">
        <v>86000</v>
      </c>
      <c r="E20" s="68">
        <f t="shared" si="1"/>
        <v>86000</v>
      </c>
    </row>
    <row r="21" spans="1:7">
      <c r="A21" s="63"/>
      <c r="B21" s="63"/>
      <c r="C21" s="63"/>
      <c r="D21" s="63"/>
      <c r="E21" s="63"/>
    </row>
  </sheetData>
  <mergeCells count="4">
    <mergeCell ref="A1:E1"/>
    <mergeCell ref="C5:E5"/>
    <mergeCell ref="A2:E2"/>
    <mergeCell ref="A3:E3"/>
  </mergeCells>
  <pageMargins left="0.57999999999999996" right="0.3" top="0.61" bottom="0.75" header="0.3" footer="0.3"/>
  <pageSetup paperSize="9" scale="90" orientation="portrait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Y106"/>
  <sheetViews>
    <sheetView showGridLines="0" showZeros="0" tabSelected="1" topLeftCell="A17" zoomScale="70" zoomScaleNormal="70" workbookViewId="0">
      <selection activeCell="G28" sqref="G28"/>
    </sheetView>
  </sheetViews>
  <sheetFormatPr defaultColWidth="8.875" defaultRowHeight="15.75"/>
  <cols>
    <col min="1" max="1" width="5.375" style="13" customWidth="1"/>
    <col min="2" max="2" width="26.5" style="12" customWidth="1"/>
    <col min="3" max="3" width="13.125" style="13" customWidth="1"/>
    <col min="4" max="4" width="7.125" style="13" customWidth="1"/>
    <col min="5" max="5" width="7.5" style="13" customWidth="1"/>
    <col min="6" max="6" width="19.125" style="9" customWidth="1"/>
    <col min="7" max="8" width="11.625" style="9" customWidth="1"/>
    <col min="9" max="9" width="11.375" style="9" customWidth="1"/>
    <col min="10" max="12" width="10.5" style="9" customWidth="1"/>
    <col min="13" max="15" width="9.375" style="9" hidden="1" customWidth="1"/>
    <col min="16" max="16" width="10.625" style="9" customWidth="1"/>
    <col min="17" max="17" width="11.375" style="9" customWidth="1"/>
    <col min="18" max="18" width="11.125" style="9" customWidth="1"/>
    <col min="19" max="19" width="10.25" style="9" customWidth="1"/>
    <col min="20" max="20" width="11.125" style="9" customWidth="1"/>
    <col min="21" max="21" width="9.375" style="9" hidden="1" customWidth="1"/>
    <col min="22" max="22" width="10.25" style="9" customWidth="1"/>
    <col min="23" max="23" width="9.375" style="9" customWidth="1"/>
    <col min="24" max="24" width="10.625" style="9" customWidth="1"/>
    <col min="25" max="25" width="8.625" style="10" customWidth="1"/>
    <col min="26" max="31" width="8.875" style="9" customWidth="1"/>
    <col min="32" max="16384" width="8.875" style="9"/>
  </cols>
  <sheetData>
    <row r="1" spans="1:25" ht="22.5">
      <c r="A1" s="137" t="s">
        <v>207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7"/>
      <c r="T1" s="137"/>
      <c r="U1" s="137"/>
      <c r="V1" s="137"/>
      <c r="W1" s="137"/>
      <c r="X1" s="137"/>
      <c r="Y1" s="137"/>
    </row>
    <row r="2" spans="1:25" ht="22.5">
      <c r="A2" s="137" t="s">
        <v>98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  <c r="V2" s="137"/>
      <c r="W2" s="137"/>
      <c r="X2" s="137"/>
      <c r="Y2" s="137"/>
    </row>
    <row r="3" spans="1:25" s="80" customFormat="1" ht="23.25">
      <c r="A3" s="138" t="s">
        <v>204</v>
      </c>
      <c r="B3" s="138"/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138"/>
      <c r="N3" s="138"/>
      <c r="O3" s="138"/>
      <c r="P3" s="138"/>
      <c r="Q3" s="138"/>
      <c r="R3" s="138"/>
      <c r="S3" s="138"/>
      <c r="T3" s="138"/>
      <c r="U3" s="138"/>
      <c r="V3" s="138"/>
      <c r="W3" s="138"/>
      <c r="X3" s="138"/>
      <c r="Y3" s="138"/>
    </row>
    <row r="4" spans="1:25" ht="18.75">
      <c r="A4" s="78"/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</row>
    <row r="5" spans="1:25">
      <c r="A5" s="11"/>
      <c r="L5" s="139" t="s">
        <v>39</v>
      </c>
      <c r="M5" s="139"/>
      <c r="N5" s="139"/>
      <c r="O5" s="139"/>
      <c r="P5" s="139"/>
      <c r="Q5" s="139"/>
      <c r="R5" s="139"/>
      <c r="S5" s="139"/>
      <c r="T5" s="139"/>
      <c r="U5" s="139"/>
      <c r="V5" s="139"/>
      <c r="W5" s="139"/>
      <c r="X5" s="139"/>
      <c r="Y5" s="139"/>
    </row>
    <row r="6" spans="1:25" ht="38.25" customHeight="1">
      <c r="A6" s="134" t="s">
        <v>51</v>
      </c>
      <c r="B6" s="134" t="s">
        <v>5</v>
      </c>
      <c r="C6" s="134" t="s">
        <v>0</v>
      </c>
      <c r="D6" s="134" t="s">
        <v>44</v>
      </c>
      <c r="E6" s="134" t="s">
        <v>4</v>
      </c>
      <c r="F6" s="134" t="s">
        <v>22</v>
      </c>
      <c r="G6" s="134" t="s">
        <v>10</v>
      </c>
      <c r="H6" s="134" t="s">
        <v>99</v>
      </c>
      <c r="I6" s="140" t="s">
        <v>100</v>
      </c>
      <c r="J6" s="141"/>
      <c r="K6" s="141"/>
      <c r="L6" s="141"/>
      <c r="M6" s="141"/>
      <c r="N6" s="141"/>
      <c r="O6" s="141"/>
      <c r="P6" s="142"/>
      <c r="Q6" s="140" t="s">
        <v>101</v>
      </c>
      <c r="R6" s="141"/>
      <c r="S6" s="141"/>
      <c r="T6" s="141"/>
      <c r="U6" s="141"/>
      <c r="V6" s="141"/>
      <c r="W6" s="141"/>
      <c r="X6" s="142"/>
      <c r="Y6" s="143" t="s">
        <v>3</v>
      </c>
    </row>
    <row r="7" spans="1:25" ht="19.5" hidden="1" customHeight="1">
      <c r="A7" s="134"/>
      <c r="B7" s="134"/>
      <c r="C7" s="134"/>
      <c r="D7" s="134"/>
      <c r="E7" s="134"/>
      <c r="F7" s="134"/>
      <c r="G7" s="134"/>
      <c r="H7" s="134"/>
      <c r="I7" s="134" t="s">
        <v>12</v>
      </c>
      <c r="J7" s="135" t="s">
        <v>40</v>
      </c>
      <c r="K7" s="135"/>
      <c r="L7" s="135"/>
      <c r="M7" s="135"/>
      <c r="N7" s="135"/>
      <c r="O7" s="135"/>
      <c r="P7" s="81"/>
      <c r="Q7" s="134" t="s">
        <v>12</v>
      </c>
      <c r="R7" s="135" t="s">
        <v>40</v>
      </c>
      <c r="S7" s="135"/>
      <c r="T7" s="135"/>
      <c r="U7" s="135"/>
      <c r="V7" s="135"/>
      <c r="W7" s="135"/>
      <c r="X7" s="81"/>
      <c r="Y7" s="143"/>
    </row>
    <row r="8" spans="1:25" ht="18.75" customHeight="1">
      <c r="A8" s="134"/>
      <c r="B8" s="134"/>
      <c r="C8" s="134"/>
      <c r="D8" s="134"/>
      <c r="E8" s="134"/>
      <c r="F8" s="134"/>
      <c r="G8" s="134"/>
      <c r="H8" s="134"/>
      <c r="I8" s="134"/>
      <c r="J8" s="134" t="s">
        <v>42</v>
      </c>
      <c r="K8" s="136" t="s">
        <v>41</v>
      </c>
      <c r="L8" s="136"/>
      <c r="M8" s="136"/>
      <c r="N8" s="136"/>
      <c r="O8" s="136"/>
      <c r="P8" s="134" t="s">
        <v>102</v>
      </c>
      <c r="Q8" s="134"/>
      <c r="R8" s="134" t="s">
        <v>42</v>
      </c>
      <c r="S8" s="136" t="s">
        <v>41</v>
      </c>
      <c r="T8" s="136"/>
      <c r="U8" s="136"/>
      <c r="V8" s="136"/>
      <c r="W8" s="136"/>
      <c r="X8" s="134" t="s">
        <v>102</v>
      </c>
      <c r="Y8" s="143"/>
    </row>
    <row r="9" spans="1:25" s="14" customFormat="1" ht="131.1" customHeight="1">
      <c r="A9" s="134"/>
      <c r="B9" s="134"/>
      <c r="C9" s="134"/>
      <c r="D9" s="134"/>
      <c r="E9" s="134"/>
      <c r="F9" s="134"/>
      <c r="G9" s="134"/>
      <c r="H9" s="134"/>
      <c r="I9" s="134"/>
      <c r="J9" s="134"/>
      <c r="K9" s="82" t="s">
        <v>103</v>
      </c>
      <c r="L9" s="82" t="s">
        <v>1</v>
      </c>
      <c r="M9" s="82" t="s">
        <v>2</v>
      </c>
      <c r="N9" s="82" t="s">
        <v>104</v>
      </c>
      <c r="O9" s="82" t="s">
        <v>105</v>
      </c>
      <c r="P9" s="134"/>
      <c r="Q9" s="134"/>
      <c r="R9" s="134"/>
      <c r="S9" s="82" t="s">
        <v>103</v>
      </c>
      <c r="T9" s="82" t="s">
        <v>1</v>
      </c>
      <c r="U9" s="82" t="s">
        <v>2</v>
      </c>
      <c r="V9" s="82" t="s">
        <v>104</v>
      </c>
      <c r="W9" s="82" t="s">
        <v>105</v>
      </c>
      <c r="X9" s="134"/>
      <c r="Y9" s="143"/>
    </row>
    <row r="10" spans="1:25">
      <c r="A10" s="83" t="s">
        <v>23</v>
      </c>
      <c r="B10" s="83" t="s">
        <v>24</v>
      </c>
      <c r="C10" s="83" t="s">
        <v>25</v>
      </c>
      <c r="D10" s="83" t="s">
        <v>26</v>
      </c>
      <c r="E10" s="83" t="s">
        <v>27</v>
      </c>
      <c r="F10" s="83" t="s">
        <v>28</v>
      </c>
      <c r="G10" s="83" t="s">
        <v>29</v>
      </c>
      <c r="H10" s="83" t="s">
        <v>30</v>
      </c>
      <c r="I10" s="83" t="s">
        <v>36</v>
      </c>
      <c r="J10" s="83" t="s">
        <v>34</v>
      </c>
      <c r="K10" s="83" t="s">
        <v>31</v>
      </c>
      <c r="L10" s="83" t="s">
        <v>32</v>
      </c>
      <c r="M10" s="83"/>
      <c r="N10" s="83"/>
      <c r="O10" s="83"/>
      <c r="P10" s="83" t="s">
        <v>33</v>
      </c>
      <c r="Q10" s="83" t="s">
        <v>35</v>
      </c>
      <c r="R10" s="83" t="s">
        <v>43</v>
      </c>
      <c r="S10" s="83" t="s">
        <v>73</v>
      </c>
      <c r="T10" s="83" t="s">
        <v>45</v>
      </c>
      <c r="U10" s="83"/>
      <c r="V10" s="83" t="s">
        <v>46</v>
      </c>
      <c r="W10" s="83" t="s">
        <v>82</v>
      </c>
      <c r="X10" s="83" t="s">
        <v>83</v>
      </c>
      <c r="Y10" s="83" t="s">
        <v>84</v>
      </c>
    </row>
    <row r="11" spans="1:25" s="15" customFormat="1" ht="35.1" customHeight="1">
      <c r="A11" s="45"/>
      <c r="B11" s="45" t="s">
        <v>13</v>
      </c>
      <c r="C11" s="45"/>
      <c r="D11" s="45"/>
      <c r="E11" s="45"/>
      <c r="F11" s="45"/>
      <c r="G11" s="84">
        <f>G16</f>
        <v>3538591.4709999999</v>
      </c>
      <c r="H11" s="84">
        <f t="shared" ref="H11:X11" si="0">H16</f>
        <v>2792907</v>
      </c>
      <c r="I11" s="84">
        <f t="shared" si="0"/>
        <v>1289000</v>
      </c>
      <c r="J11" s="84">
        <f t="shared" si="0"/>
        <v>660466</v>
      </c>
      <c r="K11" s="84">
        <f t="shared" si="0"/>
        <v>247000</v>
      </c>
      <c r="L11" s="84">
        <f t="shared" si="0"/>
        <v>413466</v>
      </c>
      <c r="M11" s="84">
        <f t="shared" si="0"/>
        <v>0</v>
      </c>
      <c r="N11" s="84">
        <f t="shared" si="0"/>
        <v>0</v>
      </c>
      <c r="O11" s="84">
        <f t="shared" si="0"/>
        <v>0</v>
      </c>
      <c r="P11" s="84">
        <f t="shared" si="0"/>
        <v>628534</v>
      </c>
      <c r="Q11" s="84">
        <f t="shared" si="0"/>
        <v>1518739</v>
      </c>
      <c r="R11" s="84">
        <f t="shared" si="0"/>
        <v>1058938</v>
      </c>
      <c r="S11" s="84">
        <f t="shared" si="0"/>
        <v>427407</v>
      </c>
      <c r="T11" s="84">
        <f t="shared" si="0"/>
        <v>421366</v>
      </c>
      <c r="U11" s="84">
        <f t="shared" si="0"/>
        <v>0</v>
      </c>
      <c r="V11" s="84">
        <f t="shared" si="0"/>
        <v>124165</v>
      </c>
      <c r="W11" s="84">
        <f t="shared" si="0"/>
        <v>86000</v>
      </c>
      <c r="X11" s="84">
        <f t="shared" si="0"/>
        <v>655801</v>
      </c>
      <c r="Y11" s="46"/>
    </row>
    <row r="12" spans="1:25" s="89" customFormat="1" ht="75" customHeight="1">
      <c r="A12" s="85" t="s">
        <v>6</v>
      </c>
      <c r="B12" s="20" t="str">
        <f>B24</f>
        <v>Danh mục dự án bổ sung mới vào kế hoạch đầu tư công trung hạn giai đoạn 2021-2025</v>
      </c>
      <c r="C12" s="86"/>
      <c r="D12" s="86"/>
      <c r="E12" s="86"/>
      <c r="F12" s="86"/>
      <c r="G12" s="87">
        <f>G24</f>
        <v>1137541.6100000001</v>
      </c>
      <c r="H12" s="87">
        <f t="shared" ref="H12:X12" si="1">H24</f>
        <v>616007</v>
      </c>
      <c r="I12" s="87">
        <f t="shared" si="1"/>
        <v>0</v>
      </c>
      <c r="J12" s="87">
        <f t="shared" si="1"/>
        <v>0</v>
      </c>
      <c r="K12" s="87">
        <f t="shared" si="1"/>
        <v>0</v>
      </c>
      <c r="L12" s="87">
        <f t="shared" si="1"/>
        <v>0</v>
      </c>
      <c r="M12" s="87">
        <f t="shared" si="1"/>
        <v>0</v>
      </c>
      <c r="N12" s="87">
        <f t="shared" si="1"/>
        <v>0</v>
      </c>
      <c r="O12" s="87">
        <f t="shared" si="1"/>
        <v>0</v>
      </c>
      <c r="P12" s="87">
        <f t="shared" si="1"/>
        <v>0</v>
      </c>
      <c r="Q12" s="87">
        <f t="shared" si="1"/>
        <v>420007</v>
      </c>
      <c r="R12" s="87">
        <f t="shared" si="1"/>
        <v>383147</v>
      </c>
      <c r="S12" s="87">
        <f t="shared" si="1"/>
        <v>225327</v>
      </c>
      <c r="T12" s="87">
        <f t="shared" si="1"/>
        <v>8820</v>
      </c>
      <c r="U12" s="87">
        <f t="shared" si="1"/>
        <v>0</v>
      </c>
      <c r="V12" s="87">
        <f t="shared" si="1"/>
        <v>63000</v>
      </c>
      <c r="W12" s="87">
        <f t="shared" si="1"/>
        <v>86000</v>
      </c>
      <c r="X12" s="87">
        <f t="shared" si="1"/>
        <v>232860</v>
      </c>
      <c r="Y12" s="88"/>
    </row>
    <row r="13" spans="1:25" s="15" customFormat="1" ht="54.75" customHeight="1">
      <c r="A13" s="85" t="s">
        <v>77</v>
      </c>
      <c r="B13" s="20" t="str">
        <f>B54</f>
        <v>Danh mục dự án tăng vốn đầu tư công giai đoạn 2021-2025</v>
      </c>
      <c r="C13" s="90"/>
      <c r="D13" s="90"/>
      <c r="E13" s="90"/>
      <c r="F13" s="90"/>
      <c r="G13" s="87">
        <f>G54</f>
        <v>987580.79200000002</v>
      </c>
      <c r="H13" s="87">
        <f t="shared" ref="H13:X13" si="2">H54</f>
        <v>897600</v>
      </c>
      <c r="I13" s="87">
        <f t="shared" si="2"/>
        <v>889700</v>
      </c>
      <c r="J13" s="87">
        <f t="shared" si="2"/>
        <v>354716</v>
      </c>
      <c r="K13" s="87">
        <f t="shared" si="2"/>
        <v>117000</v>
      </c>
      <c r="L13" s="87">
        <f t="shared" si="2"/>
        <v>237716</v>
      </c>
      <c r="M13" s="87">
        <f t="shared" si="2"/>
        <v>0</v>
      </c>
      <c r="N13" s="87">
        <f t="shared" si="2"/>
        <v>0</v>
      </c>
      <c r="O13" s="87">
        <f t="shared" si="2"/>
        <v>0</v>
      </c>
      <c r="P13" s="87">
        <f t="shared" si="2"/>
        <v>534984</v>
      </c>
      <c r="Q13" s="87">
        <f t="shared" si="2"/>
        <v>897600</v>
      </c>
      <c r="R13" s="87">
        <f t="shared" si="2"/>
        <v>486009</v>
      </c>
      <c r="S13" s="87">
        <f t="shared" si="2"/>
        <v>171000</v>
      </c>
      <c r="T13" s="87">
        <f t="shared" si="2"/>
        <v>253844</v>
      </c>
      <c r="U13" s="87">
        <f t="shared" si="2"/>
        <v>0</v>
      </c>
      <c r="V13" s="87">
        <f t="shared" si="2"/>
        <v>61165</v>
      </c>
      <c r="W13" s="87">
        <f t="shared" si="2"/>
        <v>0</v>
      </c>
      <c r="X13" s="87">
        <f t="shared" si="2"/>
        <v>411591</v>
      </c>
      <c r="Y13" s="91"/>
    </row>
    <row r="14" spans="1:25" s="15" customFormat="1" ht="51.75" customHeight="1">
      <c r="A14" s="85" t="s">
        <v>106</v>
      </c>
      <c r="B14" s="20" t="str">
        <f>B77</f>
        <v>Danh mục dự án giảm vốn đầu tư công giai đoạn 2021-2025</v>
      </c>
      <c r="C14" s="90"/>
      <c r="D14" s="90"/>
      <c r="E14" s="90"/>
      <c r="F14" s="90"/>
      <c r="G14" s="87">
        <f>G77</f>
        <v>1237405.7039999999</v>
      </c>
      <c r="H14" s="87">
        <f t="shared" ref="H14:X14" si="3">H77</f>
        <v>1120100</v>
      </c>
      <c r="I14" s="87">
        <f t="shared" si="3"/>
        <v>240100</v>
      </c>
      <c r="J14" s="87">
        <f t="shared" si="3"/>
        <v>228750</v>
      </c>
      <c r="K14" s="87">
        <f t="shared" si="3"/>
        <v>53000</v>
      </c>
      <c r="L14" s="87">
        <f t="shared" si="3"/>
        <v>175750</v>
      </c>
      <c r="M14" s="87">
        <f t="shared" si="3"/>
        <v>0</v>
      </c>
      <c r="N14" s="87">
        <f t="shared" si="3"/>
        <v>0</v>
      </c>
      <c r="O14" s="87">
        <f t="shared" si="3"/>
        <v>0</v>
      </c>
      <c r="P14" s="87">
        <f t="shared" si="3"/>
        <v>11350</v>
      </c>
      <c r="Q14" s="87">
        <f t="shared" si="3"/>
        <v>201132</v>
      </c>
      <c r="R14" s="87">
        <f t="shared" si="3"/>
        <v>189782</v>
      </c>
      <c r="S14" s="87">
        <f t="shared" si="3"/>
        <v>31080</v>
      </c>
      <c r="T14" s="87">
        <f t="shared" si="3"/>
        <v>158702</v>
      </c>
      <c r="U14" s="87">
        <f t="shared" si="3"/>
        <v>0</v>
      </c>
      <c r="V14" s="87">
        <f t="shared" si="3"/>
        <v>0</v>
      </c>
      <c r="W14" s="87">
        <f t="shared" si="3"/>
        <v>0</v>
      </c>
      <c r="X14" s="87">
        <f t="shared" si="3"/>
        <v>11350</v>
      </c>
      <c r="Y14" s="91"/>
    </row>
    <row r="15" spans="1:25" s="15" customFormat="1" ht="62.25" customHeight="1">
      <c r="A15" s="85" t="s">
        <v>21</v>
      </c>
      <c r="B15" s="20" t="str">
        <f>B96</f>
        <v>Danh mục dự án loại bỏ khỏi kế hoạch đầu tư công giai đoạn 2021-2025</v>
      </c>
      <c r="C15" s="90"/>
      <c r="D15" s="90"/>
      <c r="E15" s="90"/>
      <c r="F15" s="90"/>
      <c r="G15" s="87">
        <f>G96</f>
        <v>176063.36499999999</v>
      </c>
      <c r="H15" s="87">
        <f t="shared" ref="H15:X15" si="4">H96</f>
        <v>159200</v>
      </c>
      <c r="I15" s="87">
        <f t="shared" si="4"/>
        <v>159200</v>
      </c>
      <c r="J15" s="87">
        <f t="shared" si="4"/>
        <v>77000</v>
      </c>
      <c r="K15" s="87">
        <f t="shared" si="4"/>
        <v>77000</v>
      </c>
      <c r="L15" s="87">
        <f t="shared" si="4"/>
        <v>0</v>
      </c>
      <c r="M15" s="87">
        <f t="shared" si="4"/>
        <v>0</v>
      </c>
      <c r="N15" s="87">
        <f t="shared" si="4"/>
        <v>0</v>
      </c>
      <c r="O15" s="87">
        <f t="shared" si="4"/>
        <v>0</v>
      </c>
      <c r="P15" s="87">
        <f t="shared" si="4"/>
        <v>82200</v>
      </c>
      <c r="Q15" s="87">
        <f t="shared" si="4"/>
        <v>0</v>
      </c>
      <c r="R15" s="87">
        <f t="shared" si="4"/>
        <v>0</v>
      </c>
      <c r="S15" s="87">
        <f t="shared" si="4"/>
        <v>0</v>
      </c>
      <c r="T15" s="87">
        <f t="shared" si="4"/>
        <v>0</v>
      </c>
      <c r="U15" s="87">
        <f t="shared" si="4"/>
        <v>0</v>
      </c>
      <c r="V15" s="87">
        <f t="shared" si="4"/>
        <v>0</v>
      </c>
      <c r="W15" s="87">
        <f t="shared" si="4"/>
        <v>0</v>
      </c>
      <c r="X15" s="87">
        <f t="shared" si="4"/>
        <v>0</v>
      </c>
      <c r="Y15" s="91"/>
    </row>
    <row r="16" spans="1:25" s="18" customFormat="1">
      <c r="A16" s="16"/>
      <c r="B16" s="47" t="s">
        <v>9</v>
      </c>
      <c r="C16" s="16"/>
      <c r="D16" s="16"/>
      <c r="E16" s="48"/>
      <c r="F16" s="49"/>
      <c r="G16" s="92">
        <f>G17+G18</f>
        <v>3538591.4709999999</v>
      </c>
      <c r="H16" s="92">
        <f t="shared" ref="H16:X16" si="5">H17+H18</f>
        <v>2792907</v>
      </c>
      <c r="I16" s="92">
        <f t="shared" si="5"/>
        <v>1289000</v>
      </c>
      <c r="J16" s="92">
        <f t="shared" si="5"/>
        <v>660466</v>
      </c>
      <c r="K16" s="92">
        <f t="shared" si="5"/>
        <v>247000</v>
      </c>
      <c r="L16" s="92">
        <f t="shared" si="5"/>
        <v>413466</v>
      </c>
      <c r="M16" s="92">
        <f t="shared" si="5"/>
        <v>0</v>
      </c>
      <c r="N16" s="92">
        <f t="shared" si="5"/>
        <v>0</v>
      </c>
      <c r="O16" s="92">
        <f t="shared" si="5"/>
        <v>0</v>
      </c>
      <c r="P16" s="92">
        <f t="shared" si="5"/>
        <v>628534</v>
      </c>
      <c r="Q16" s="92">
        <f t="shared" si="5"/>
        <v>1518739</v>
      </c>
      <c r="R16" s="92">
        <f t="shared" si="5"/>
        <v>1058938</v>
      </c>
      <c r="S16" s="92">
        <f t="shared" si="5"/>
        <v>427407</v>
      </c>
      <c r="T16" s="92">
        <f t="shared" si="5"/>
        <v>421366</v>
      </c>
      <c r="U16" s="92">
        <f t="shared" si="5"/>
        <v>0</v>
      </c>
      <c r="V16" s="92">
        <f t="shared" si="5"/>
        <v>124165</v>
      </c>
      <c r="W16" s="92">
        <f t="shared" si="5"/>
        <v>86000</v>
      </c>
      <c r="X16" s="92">
        <f t="shared" si="5"/>
        <v>655801</v>
      </c>
      <c r="Y16" s="17"/>
    </row>
    <row r="17" spans="1:25" s="18" customFormat="1">
      <c r="A17" s="19">
        <v>1</v>
      </c>
      <c r="B17" s="20" t="str">
        <f>B25</f>
        <v>Quốc phòng</v>
      </c>
      <c r="C17" s="19"/>
      <c r="D17" s="19"/>
      <c r="E17" s="3"/>
      <c r="F17" s="21"/>
      <c r="G17" s="93">
        <f t="shared" ref="G17:X17" si="6">G25</f>
        <v>640231.93500000006</v>
      </c>
      <c r="H17" s="93">
        <f t="shared" si="6"/>
        <v>162207</v>
      </c>
      <c r="I17" s="93">
        <f t="shared" si="6"/>
        <v>0</v>
      </c>
      <c r="J17" s="93">
        <f t="shared" si="6"/>
        <v>0</v>
      </c>
      <c r="K17" s="93">
        <f t="shared" si="6"/>
        <v>0</v>
      </c>
      <c r="L17" s="93">
        <f t="shared" si="6"/>
        <v>0</v>
      </c>
      <c r="M17" s="93">
        <f t="shared" si="6"/>
        <v>0</v>
      </c>
      <c r="N17" s="93">
        <f t="shared" si="6"/>
        <v>0</v>
      </c>
      <c r="O17" s="93">
        <f t="shared" si="6"/>
        <v>0</v>
      </c>
      <c r="P17" s="93">
        <f t="shared" si="6"/>
        <v>0</v>
      </c>
      <c r="Q17" s="93">
        <f t="shared" si="6"/>
        <v>162207</v>
      </c>
      <c r="R17" s="93">
        <f t="shared" si="6"/>
        <v>162207</v>
      </c>
      <c r="S17" s="93">
        <f t="shared" si="6"/>
        <v>162207</v>
      </c>
      <c r="T17" s="93">
        <f t="shared" si="6"/>
        <v>0</v>
      </c>
      <c r="U17" s="93">
        <f t="shared" si="6"/>
        <v>0</v>
      </c>
      <c r="V17" s="93">
        <f t="shared" si="6"/>
        <v>0</v>
      </c>
      <c r="W17" s="93">
        <f t="shared" si="6"/>
        <v>0</v>
      </c>
      <c r="X17" s="93">
        <f t="shared" si="6"/>
        <v>0</v>
      </c>
      <c r="Y17" s="17"/>
    </row>
    <row r="18" spans="1:25" s="18" customFormat="1">
      <c r="A18" s="19">
        <v>2</v>
      </c>
      <c r="B18" s="20" t="str">
        <f>B31</f>
        <v>Các hoạt động kinh tế</v>
      </c>
      <c r="C18" s="19"/>
      <c r="D18" s="19"/>
      <c r="E18" s="3"/>
      <c r="F18" s="21"/>
      <c r="G18" s="93">
        <f>G19+G20+G21+G22</f>
        <v>2898359.5359999998</v>
      </c>
      <c r="H18" s="93">
        <f t="shared" ref="H18:X18" si="7">H19+H20+H21+H22</f>
        <v>2630700</v>
      </c>
      <c r="I18" s="93">
        <f t="shared" si="7"/>
        <v>1289000</v>
      </c>
      <c r="J18" s="93">
        <f t="shared" si="7"/>
        <v>660466</v>
      </c>
      <c r="K18" s="93">
        <f t="shared" si="7"/>
        <v>247000</v>
      </c>
      <c r="L18" s="93">
        <f t="shared" si="7"/>
        <v>413466</v>
      </c>
      <c r="M18" s="93">
        <f t="shared" si="7"/>
        <v>0</v>
      </c>
      <c r="N18" s="93">
        <f t="shared" si="7"/>
        <v>0</v>
      </c>
      <c r="O18" s="93">
        <f t="shared" si="7"/>
        <v>0</v>
      </c>
      <c r="P18" s="93">
        <f t="shared" si="7"/>
        <v>628534</v>
      </c>
      <c r="Q18" s="93">
        <f t="shared" si="7"/>
        <v>1356532</v>
      </c>
      <c r="R18" s="93">
        <f t="shared" si="7"/>
        <v>896731</v>
      </c>
      <c r="S18" s="93">
        <f t="shared" si="7"/>
        <v>265200</v>
      </c>
      <c r="T18" s="93">
        <f t="shared" si="7"/>
        <v>421366</v>
      </c>
      <c r="U18" s="93">
        <f t="shared" si="7"/>
        <v>0</v>
      </c>
      <c r="V18" s="93">
        <f t="shared" si="7"/>
        <v>124165</v>
      </c>
      <c r="W18" s="93">
        <f t="shared" si="7"/>
        <v>86000</v>
      </c>
      <c r="X18" s="93">
        <f t="shared" si="7"/>
        <v>655801</v>
      </c>
      <c r="Y18" s="17"/>
    </row>
    <row r="19" spans="1:25" s="31" customFormat="1" ht="36" customHeight="1">
      <c r="A19" s="94" t="s">
        <v>18</v>
      </c>
      <c r="B19" s="95" t="str">
        <f>B32</f>
        <v>Nông nghiệp, lâm nghiệp, thủy lợi và thủy sản</v>
      </c>
      <c r="C19" s="94"/>
      <c r="D19" s="94"/>
      <c r="E19" s="96"/>
      <c r="F19" s="97"/>
      <c r="G19" s="98">
        <f>G32</f>
        <v>135606.33199999999</v>
      </c>
      <c r="H19" s="98">
        <f t="shared" ref="H19:X19" si="8">H32</f>
        <v>122000</v>
      </c>
      <c r="I19" s="98">
        <f t="shared" si="8"/>
        <v>0</v>
      </c>
      <c r="J19" s="98">
        <f t="shared" si="8"/>
        <v>0</v>
      </c>
      <c r="K19" s="98">
        <f t="shared" si="8"/>
        <v>0</v>
      </c>
      <c r="L19" s="98">
        <f t="shared" si="8"/>
        <v>0</v>
      </c>
      <c r="M19" s="98">
        <f t="shared" si="8"/>
        <v>0</v>
      </c>
      <c r="N19" s="98">
        <f t="shared" si="8"/>
        <v>0</v>
      </c>
      <c r="O19" s="98">
        <f t="shared" si="8"/>
        <v>0</v>
      </c>
      <c r="P19" s="98">
        <f t="shared" si="8"/>
        <v>0</v>
      </c>
      <c r="Q19" s="98">
        <f t="shared" si="8"/>
        <v>122000</v>
      </c>
      <c r="R19" s="98">
        <f t="shared" si="8"/>
        <v>86000</v>
      </c>
      <c r="S19" s="98">
        <f t="shared" si="8"/>
        <v>0</v>
      </c>
      <c r="T19" s="98">
        <f t="shared" si="8"/>
        <v>0</v>
      </c>
      <c r="U19" s="98">
        <f t="shared" si="8"/>
        <v>0</v>
      </c>
      <c r="V19" s="98">
        <f t="shared" si="8"/>
        <v>0</v>
      </c>
      <c r="W19" s="98">
        <f t="shared" si="8"/>
        <v>86000</v>
      </c>
      <c r="X19" s="98">
        <f t="shared" si="8"/>
        <v>36000</v>
      </c>
      <c r="Y19" s="27"/>
    </row>
    <row r="20" spans="1:25" s="31" customFormat="1" ht="30.75" customHeight="1">
      <c r="A20" s="94" t="s">
        <v>19</v>
      </c>
      <c r="B20" s="95" t="str">
        <f>B37</f>
        <v>Giao thông</v>
      </c>
      <c r="C20" s="94"/>
      <c r="D20" s="94"/>
      <c r="E20" s="96"/>
      <c r="F20" s="97"/>
      <c r="G20" s="99">
        <f t="shared" ref="G20:X20" si="9">G37+G56+G79</f>
        <v>1359653.7169999999</v>
      </c>
      <c r="H20" s="99">
        <f t="shared" si="9"/>
        <v>1232100</v>
      </c>
      <c r="I20" s="99">
        <f t="shared" si="9"/>
        <v>323600</v>
      </c>
      <c r="J20" s="99">
        <f t="shared" si="9"/>
        <v>269520</v>
      </c>
      <c r="K20" s="99">
        <f t="shared" si="9"/>
        <v>13000</v>
      </c>
      <c r="L20" s="99">
        <f t="shared" si="9"/>
        <v>256520</v>
      </c>
      <c r="M20" s="99">
        <f t="shared" si="9"/>
        <v>0</v>
      </c>
      <c r="N20" s="99">
        <f t="shared" si="9"/>
        <v>0</v>
      </c>
      <c r="O20" s="99">
        <f t="shared" si="9"/>
        <v>0</v>
      </c>
      <c r="P20" s="99">
        <f t="shared" si="9"/>
        <v>54080</v>
      </c>
      <c r="Q20" s="99">
        <f t="shared" si="9"/>
        <v>324132</v>
      </c>
      <c r="R20" s="99">
        <f t="shared" si="9"/>
        <v>277420</v>
      </c>
      <c r="S20" s="99">
        <f t="shared" si="9"/>
        <v>13000</v>
      </c>
      <c r="T20" s="99">
        <f t="shared" si="9"/>
        <v>264420</v>
      </c>
      <c r="U20" s="99">
        <f t="shared" si="9"/>
        <v>0</v>
      </c>
      <c r="V20" s="99">
        <f t="shared" si="9"/>
        <v>0</v>
      </c>
      <c r="W20" s="99">
        <f t="shared" si="9"/>
        <v>0</v>
      </c>
      <c r="X20" s="99">
        <f t="shared" si="9"/>
        <v>46712</v>
      </c>
      <c r="Y20" s="27"/>
    </row>
    <row r="21" spans="1:25" s="31" customFormat="1" ht="30.75" customHeight="1">
      <c r="A21" s="94" t="s">
        <v>57</v>
      </c>
      <c r="B21" s="95" t="str">
        <f>B42</f>
        <v>Công nghệ thông tin</v>
      </c>
      <c r="C21" s="94"/>
      <c r="D21" s="94"/>
      <c r="E21" s="96"/>
      <c r="F21" s="97"/>
      <c r="G21" s="99">
        <f>G42</f>
        <v>20249</v>
      </c>
      <c r="H21" s="99">
        <f t="shared" ref="H21:X21" si="10">H42</f>
        <v>18200</v>
      </c>
      <c r="I21" s="99">
        <f t="shared" si="10"/>
        <v>0</v>
      </c>
      <c r="J21" s="99">
        <f t="shared" si="10"/>
        <v>0</v>
      </c>
      <c r="K21" s="99">
        <f t="shared" si="10"/>
        <v>0</v>
      </c>
      <c r="L21" s="99">
        <f t="shared" si="10"/>
        <v>0</v>
      </c>
      <c r="M21" s="99">
        <f t="shared" si="10"/>
        <v>0</v>
      </c>
      <c r="N21" s="99">
        <f t="shared" si="10"/>
        <v>0</v>
      </c>
      <c r="O21" s="99">
        <f t="shared" si="10"/>
        <v>0</v>
      </c>
      <c r="P21" s="99">
        <f t="shared" si="10"/>
        <v>0</v>
      </c>
      <c r="Q21" s="99">
        <f t="shared" si="10"/>
        <v>18200</v>
      </c>
      <c r="R21" s="99">
        <f t="shared" si="10"/>
        <v>18200</v>
      </c>
      <c r="S21" s="99">
        <f t="shared" si="10"/>
        <v>18200</v>
      </c>
      <c r="T21" s="99">
        <f t="shared" si="10"/>
        <v>0</v>
      </c>
      <c r="U21" s="99">
        <f t="shared" si="10"/>
        <v>0</v>
      </c>
      <c r="V21" s="99">
        <f t="shared" si="10"/>
        <v>0</v>
      </c>
      <c r="W21" s="99">
        <f t="shared" si="10"/>
        <v>0</v>
      </c>
      <c r="X21" s="99">
        <f t="shared" si="10"/>
        <v>0</v>
      </c>
      <c r="Y21" s="27"/>
    </row>
    <row r="22" spans="1:25" s="31" customFormat="1" ht="62.25" customHeight="1">
      <c r="A22" s="94" t="s">
        <v>64</v>
      </c>
      <c r="B22" s="95" t="str">
        <f>B46</f>
        <v>Công trình công cộng tại các đô thị, hạ tầng kỹ thuật khu đô thị mới</v>
      </c>
      <c r="C22" s="94"/>
      <c r="D22" s="94"/>
      <c r="E22" s="96"/>
      <c r="F22" s="97"/>
      <c r="G22" s="99">
        <f t="shared" ref="G22:X22" si="11">G46+G65+G91+G98</f>
        <v>1382850.487</v>
      </c>
      <c r="H22" s="99">
        <f t="shared" si="11"/>
        <v>1258400</v>
      </c>
      <c r="I22" s="99">
        <f t="shared" si="11"/>
        <v>965400</v>
      </c>
      <c r="J22" s="99">
        <f t="shared" si="11"/>
        <v>390946</v>
      </c>
      <c r="K22" s="99">
        <f t="shared" si="11"/>
        <v>234000</v>
      </c>
      <c r="L22" s="99">
        <f t="shared" si="11"/>
        <v>156946</v>
      </c>
      <c r="M22" s="99">
        <f t="shared" si="11"/>
        <v>0</v>
      </c>
      <c r="N22" s="99">
        <f t="shared" si="11"/>
        <v>0</v>
      </c>
      <c r="O22" s="99">
        <f t="shared" si="11"/>
        <v>0</v>
      </c>
      <c r="P22" s="99">
        <f t="shared" si="11"/>
        <v>574454</v>
      </c>
      <c r="Q22" s="99">
        <f t="shared" si="11"/>
        <v>892200</v>
      </c>
      <c r="R22" s="99">
        <f t="shared" si="11"/>
        <v>515111</v>
      </c>
      <c r="S22" s="99">
        <f t="shared" si="11"/>
        <v>234000</v>
      </c>
      <c r="T22" s="99">
        <f t="shared" si="11"/>
        <v>156946</v>
      </c>
      <c r="U22" s="99">
        <f t="shared" si="11"/>
        <v>0</v>
      </c>
      <c r="V22" s="99">
        <f t="shared" si="11"/>
        <v>124165</v>
      </c>
      <c r="W22" s="99">
        <f t="shared" si="11"/>
        <v>0</v>
      </c>
      <c r="X22" s="99">
        <f t="shared" si="11"/>
        <v>573089</v>
      </c>
      <c r="Y22" s="27"/>
    </row>
    <row r="23" spans="1:25" s="28" customFormat="1">
      <c r="A23" s="4"/>
      <c r="B23" s="26" t="s">
        <v>20</v>
      </c>
      <c r="C23" s="4"/>
      <c r="D23" s="4"/>
      <c r="E23" s="4"/>
      <c r="F23" s="4"/>
      <c r="G23" s="100"/>
      <c r="H23" s="100"/>
      <c r="I23" s="100"/>
      <c r="J23" s="100"/>
      <c r="K23" s="100"/>
      <c r="L23" s="100"/>
      <c r="M23" s="100"/>
      <c r="N23" s="100"/>
      <c r="O23" s="100"/>
      <c r="P23" s="100"/>
      <c r="Q23" s="100"/>
      <c r="R23" s="100"/>
      <c r="S23" s="100"/>
      <c r="T23" s="100"/>
      <c r="U23" s="100"/>
      <c r="V23" s="100"/>
      <c r="W23" s="100"/>
      <c r="X23" s="100"/>
      <c r="Y23" s="27"/>
    </row>
    <row r="24" spans="1:25" s="18" customFormat="1" ht="72.75" customHeight="1">
      <c r="A24" s="16" t="s">
        <v>6</v>
      </c>
      <c r="B24" s="47" t="s">
        <v>78</v>
      </c>
      <c r="C24" s="23"/>
      <c r="D24" s="23"/>
      <c r="E24" s="23"/>
      <c r="F24" s="23"/>
      <c r="G24" s="92">
        <f>G25+G31</f>
        <v>1137541.6100000001</v>
      </c>
      <c r="H24" s="92">
        <f t="shared" ref="H24:X24" si="12">H25+H31</f>
        <v>616007</v>
      </c>
      <c r="I24" s="92">
        <f t="shared" si="12"/>
        <v>0</v>
      </c>
      <c r="J24" s="92">
        <f t="shared" si="12"/>
        <v>0</v>
      </c>
      <c r="K24" s="92">
        <f t="shared" si="12"/>
        <v>0</v>
      </c>
      <c r="L24" s="92">
        <f t="shared" si="12"/>
        <v>0</v>
      </c>
      <c r="M24" s="92">
        <f t="shared" si="12"/>
        <v>0</v>
      </c>
      <c r="N24" s="92">
        <f t="shared" si="12"/>
        <v>0</v>
      </c>
      <c r="O24" s="92">
        <f t="shared" si="12"/>
        <v>0</v>
      </c>
      <c r="P24" s="92">
        <f t="shared" si="12"/>
        <v>0</v>
      </c>
      <c r="Q24" s="92">
        <f t="shared" si="12"/>
        <v>420007</v>
      </c>
      <c r="R24" s="92">
        <f t="shared" si="12"/>
        <v>383147</v>
      </c>
      <c r="S24" s="92">
        <f t="shared" si="12"/>
        <v>225327</v>
      </c>
      <c r="T24" s="92">
        <f t="shared" si="12"/>
        <v>8820</v>
      </c>
      <c r="U24" s="92">
        <f t="shared" si="12"/>
        <v>0</v>
      </c>
      <c r="V24" s="92">
        <f t="shared" si="12"/>
        <v>63000</v>
      </c>
      <c r="W24" s="92">
        <f t="shared" si="12"/>
        <v>86000</v>
      </c>
      <c r="X24" s="92">
        <f t="shared" si="12"/>
        <v>232860</v>
      </c>
      <c r="Y24" s="2"/>
    </row>
    <row r="25" spans="1:25" s="18" customFormat="1">
      <c r="A25" s="16" t="s">
        <v>7</v>
      </c>
      <c r="B25" s="22" t="s">
        <v>11</v>
      </c>
      <c r="C25" s="23"/>
      <c r="D25" s="23"/>
      <c r="E25" s="23"/>
      <c r="F25" s="40"/>
      <c r="G25" s="92">
        <f t="shared" ref="G25:X25" si="13">G26</f>
        <v>640231.93500000006</v>
      </c>
      <c r="H25" s="92">
        <f t="shared" si="13"/>
        <v>162207</v>
      </c>
      <c r="I25" s="92">
        <f t="shared" si="13"/>
        <v>0</v>
      </c>
      <c r="J25" s="92">
        <f t="shared" si="13"/>
        <v>0</v>
      </c>
      <c r="K25" s="92">
        <f t="shared" si="13"/>
        <v>0</v>
      </c>
      <c r="L25" s="92">
        <f t="shared" si="13"/>
        <v>0</v>
      </c>
      <c r="M25" s="92">
        <f t="shared" si="13"/>
        <v>0</v>
      </c>
      <c r="N25" s="92">
        <f t="shared" si="13"/>
        <v>0</v>
      </c>
      <c r="O25" s="92">
        <f t="shared" si="13"/>
        <v>0</v>
      </c>
      <c r="P25" s="92">
        <f t="shared" si="13"/>
        <v>0</v>
      </c>
      <c r="Q25" s="92">
        <f t="shared" si="13"/>
        <v>162207</v>
      </c>
      <c r="R25" s="92">
        <f t="shared" si="13"/>
        <v>162207</v>
      </c>
      <c r="S25" s="92">
        <f t="shared" si="13"/>
        <v>162207</v>
      </c>
      <c r="T25" s="92">
        <f t="shared" si="13"/>
        <v>0</v>
      </c>
      <c r="U25" s="92">
        <f t="shared" si="13"/>
        <v>0</v>
      </c>
      <c r="V25" s="92">
        <f t="shared" si="13"/>
        <v>0</v>
      </c>
      <c r="W25" s="92">
        <f t="shared" si="13"/>
        <v>0</v>
      </c>
      <c r="X25" s="92">
        <f t="shared" si="13"/>
        <v>0</v>
      </c>
      <c r="Y25" s="17"/>
    </row>
    <row r="26" spans="1:25" s="31" customFormat="1" ht="39.75" customHeight="1">
      <c r="A26" s="4"/>
      <c r="B26" s="29" t="s">
        <v>17</v>
      </c>
      <c r="C26" s="30"/>
      <c r="D26" s="30"/>
      <c r="E26" s="30"/>
      <c r="F26" s="40"/>
      <c r="G26" s="7">
        <f t="shared" ref="G26:H26" si="14">G29+G27</f>
        <v>640231.93500000006</v>
      </c>
      <c r="H26" s="7">
        <f t="shared" si="14"/>
        <v>162207</v>
      </c>
      <c r="I26" s="100">
        <f t="shared" ref="I26:P26" si="15">I29</f>
        <v>0</v>
      </c>
      <c r="J26" s="100">
        <f t="shared" si="15"/>
        <v>0</v>
      </c>
      <c r="K26" s="100">
        <f t="shared" si="15"/>
        <v>0</v>
      </c>
      <c r="L26" s="100">
        <f t="shared" si="15"/>
        <v>0</v>
      </c>
      <c r="M26" s="100">
        <f t="shared" si="15"/>
        <v>0</v>
      </c>
      <c r="N26" s="100">
        <f t="shared" si="15"/>
        <v>0</v>
      </c>
      <c r="O26" s="100">
        <f t="shared" si="15"/>
        <v>0</v>
      </c>
      <c r="P26" s="100">
        <f t="shared" si="15"/>
        <v>0</v>
      </c>
      <c r="Q26" s="7">
        <f t="shared" ref="Q26:S26" si="16">Q29+Q27</f>
        <v>162207</v>
      </c>
      <c r="R26" s="7">
        <f t="shared" si="16"/>
        <v>162207</v>
      </c>
      <c r="S26" s="7">
        <f t="shared" si="16"/>
        <v>162207</v>
      </c>
      <c r="T26" s="100">
        <f>T29</f>
        <v>0</v>
      </c>
      <c r="U26" s="100">
        <f>U29</f>
        <v>0</v>
      </c>
      <c r="V26" s="100">
        <f>V29</f>
        <v>0</v>
      </c>
      <c r="W26" s="100">
        <f>W29</f>
        <v>0</v>
      </c>
      <c r="X26" s="100">
        <f>X29</f>
        <v>0</v>
      </c>
      <c r="Y26" s="27"/>
    </row>
    <row r="27" spans="1:25" s="31" customFormat="1">
      <c r="A27" s="4"/>
      <c r="B27" s="29" t="s">
        <v>15</v>
      </c>
      <c r="C27" s="30"/>
      <c r="D27" s="30"/>
      <c r="E27" s="30"/>
      <c r="F27" s="40"/>
      <c r="G27" s="55">
        <f>G28</f>
        <v>628486.56400000001</v>
      </c>
      <c r="H27" s="55">
        <f t="shared" ref="H27" si="17">H28</f>
        <v>151207</v>
      </c>
      <c r="I27" s="100"/>
      <c r="J27" s="100"/>
      <c r="K27" s="100"/>
      <c r="L27" s="100"/>
      <c r="M27" s="100"/>
      <c r="N27" s="100"/>
      <c r="O27" s="100"/>
      <c r="P27" s="100"/>
      <c r="Q27" s="55">
        <f t="shared" ref="Q27:S27" si="18">Q28</f>
        <v>151207</v>
      </c>
      <c r="R27" s="55">
        <f t="shared" si="18"/>
        <v>151207</v>
      </c>
      <c r="S27" s="55">
        <f t="shared" si="18"/>
        <v>151207</v>
      </c>
      <c r="T27" s="100"/>
      <c r="U27" s="100"/>
      <c r="V27" s="100"/>
      <c r="W27" s="100"/>
      <c r="X27" s="100"/>
      <c r="Y27" s="27"/>
    </row>
    <row r="28" spans="1:25" s="28" customFormat="1" ht="54.75" customHeight="1">
      <c r="A28" s="19">
        <v>1</v>
      </c>
      <c r="B28" s="50" t="s">
        <v>191</v>
      </c>
      <c r="C28" s="51" t="s">
        <v>47</v>
      </c>
      <c r="D28" s="51" t="s">
        <v>59</v>
      </c>
      <c r="E28" s="51" t="s">
        <v>192</v>
      </c>
      <c r="F28" s="147" t="s">
        <v>208</v>
      </c>
      <c r="G28" s="3">
        <v>628486.56400000001</v>
      </c>
      <c r="H28" s="3">
        <v>151207</v>
      </c>
      <c r="I28" s="98"/>
      <c r="J28" s="98"/>
      <c r="K28" s="98"/>
      <c r="L28" s="98"/>
      <c r="M28" s="98"/>
      <c r="N28" s="98"/>
      <c r="O28" s="98"/>
      <c r="P28" s="98"/>
      <c r="Q28" s="3">
        <f>H28</f>
        <v>151207</v>
      </c>
      <c r="R28" s="3">
        <f>H28</f>
        <v>151207</v>
      </c>
      <c r="S28" s="3">
        <f>H28</f>
        <v>151207</v>
      </c>
      <c r="T28" s="98"/>
      <c r="U28" s="98"/>
      <c r="V28" s="98"/>
      <c r="W28" s="98"/>
      <c r="X28" s="98"/>
      <c r="Y28" s="101"/>
    </row>
    <row r="29" spans="1:25" s="31" customFormat="1">
      <c r="A29" s="4"/>
      <c r="B29" s="29" t="s">
        <v>16</v>
      </c>
      <c r="C29" s="30"/>
      <c r="D29" s="30"/>
      <c r="E29" s="30"/>
      <c r="F29" s="40"/>
      <c r="G29" s="100">
        <f>SUM(G30:G30)</f>
        <v>11745.370999999999</v>
      </c>
      <c r="H29" s="100">
        <f t="shared" ref="H29:X29" si="19">SUM(H30:H30)</f>
        <v>11000</v>
      </c>
      <c r="I29" s="100">
        <f t="shared" si="19"/>
        <v>0</v>
      </c>
      <c r="J29" s="100">
        <f t="shared" si="19"/>
        <v>0</v>
      </c>
      <c r="K29" s="100">
        <f t="shared" si="19"/>
        <v>0</v>
      </c>
      <c r="L29" s="100">
        <f t="shared" si="19"/>
        <v>0</v>
      </c>
      <c r="M29" s="100">
        <f t="shared" si="19"/>
        <v>0</v>
      </c>
      <c r="N29" s="100">
        <f t="shared" si="19"/>
        <v>0</v>
      </c>
      <c r="O29" s="100">
        <f t="shared" si="19"/>
        <v>0</v>
      </c>
      <c r="P29" s="100">
        <f t="shared" si="19"/>
        <v>0</v>
      </c>
      <c r="Q29" s="100">
        <f t="shared" si="19"/>
        <v>11000</v>
      </c>
      <c r="R29" s="100">
        <f t="shared" si="19"/>
        <v>11000</v>
      </c>
      <c r="S29" s="100">
        <f t="shared" si="19"/>
        <v>11000</v>
      </c>
      <c r="T29" s="100">
        <f t="shared" si="19"/>
        <v>0</v>
      </c>
      <c r="U29" s="100">
        <f t="shared" si="19"/>
        <v>0</v>
      </c>
      <c r="V29" s="100">
        <f t="shared" si="19"/>
        <v>0</v>
      </c>
      <c r="W29" s="100">
        <f t="shared" si="19"/>
        <v>0</v>
      </c>
      <c r="X29" s="100">
        <f t="shared" si="19"/>
        <v>0</v>
      </c>
      <c r="Y29" s="27"/>
    </row>
    <row r="30" spans="1:25" ht="55.5" customHeight="1">
      <c r="A30" s="19">
        <v>1</v>
      </c>
      <c r="B30" s="32" t="s">
        <v>107</v>
      </c>
      <c r="C30" s="19" t="s">
        <v>47</v>
      </c>
      <c r="D30" s="19" t="s">
        <v>50</v>
      </c>
      <c r="E30" s="33" t="s">
        <v>108</v>
      </c>
      <c r="F30" s="40" t="s">
        <v>109</v>
      </c>
      <c r="G30" s="93">
        <v>11745.370999999999</v>
      </c>
      <c r="H30" s="93">
        <v>11000</v>
      </c>
      <c r="I30" s="93">
        <f>J30+P30</f>
        <v>0</v>
      </c>
      <c r="J30" s="93">
        <f>K30+L30+N30+O30</f>
        <v>0</v>
      </c>
      <c r="K30" s="93"/>
      <c r="L30" s="93"/>
      <c r="M30" s="93"/>
      <c r="N30" s="93"/>
      <c r="O30" s="93"/>
      <c r="P30" s="93"/>
      <c r="Q30" s="93">
        <f>R30+X30</f>
        <v>11000</v>
      </c>
      <c r="R30" s="93">
        <f>S30+T30+V30+W30</f>
        <v>11000</v>
      </c>
      <c r="S30" s="93">
        <v>11000</v>
      </c>
      <c r="T30" s="93"/>
      <c r="U30" s="93"/>
      <c r="V30" s="93"/>
      <c r="W30" s="93"/>
      <c r="X30" s="93"/>
      <c r="Y30" s="34"/>
    </row>
    <row r="31" spans="1:25">
      <c r="A31" s="16" t="s">
        <v>8</v>
      </c>
      <c r="B31" s="24" t="s">
        <v>38</v>
      </c>
      <c r="C31" s="40"/>
      <c r="D31" s="40"/>
      <c r="E31" s="40"/>
      <c r="F31" s="40"/>
      <c r="G31" s="92">
        <f>G32+G37+G42+G46</f>
        <v>497309.67499999999</v>
      </c>
      <c r="H31" s="92">
        <f t="shared" ref="H31:X31" si="20">H32+H37+H42+H46</f>
        <v>453800</v>
      </c>
      <c r="I31" s="92">
        <f t="shared" si="20"/>
        <v>0</v>
      </c>
      <c r="J31" s="92">
        <f t="shared" si="20"/>
        <v>0</v>
      </c>
      <c r="K31" s="92">
        <f t="shared" si="20"/>
        <v>0</v>
      </c>
      <c r="L31" s="92">
        <f t="shared" si="20"/>
        <v>0</v>
      </c>
      <c r="M31" s="92">
        <f t="shared" si="20"/>
        <v>0</v>
      </c>
      <c r="N31" s="92">
        <f t="shared" si="20"/>
        <v>0</v>
      </c>
      <c r="O31" s="92">
        <f t="shared" si="20"/>
        <v>0</v>
      </c>
      <c r="P31" s="92">
        <f t="shared" si="20"/>
        <v>0</v>
      </c>
      <c r="Q31" s="92">
        <f t="shared" si="20"/>
        <v>257800</v>
      </c>
      <c r="R31" s="92">
        <f t="shared" si="20"/>
        <v>220940</v>
      </c>
      <c r="S31" s="92">
        <f t="shared" si="20"/>
        <v>63120</v>
      </c>
      <c r="T31" s="92">
        <f t="shared" si="20"/>
        <v>8820</v>
      </c>
      <c r="U31" s="92">
        <f t="shared" si="20"/>
        <v>0</v>
      </c>
      <c r="V31" s="92">
        <f t="shared" si="20"/>
        <v>63000</v>
      </c>
      <c r="W31" s="92">
        <f t="shared" si="20"/>
        <v>86000</v>
      </c>
      <c r="X31" s="92">
        <f t="shared" si="20"/>
        <v>232860</v>
      </c>
      <c r="Y31" s="35"/>
    </row>
    <row r="32" spans="1:25" ht="31.5">
      <c r="A32" s="4" t="s">
        <v>18</v>
      </c>
      <c r="B32" s="25" t="s">
        <v>37</v>
      </c>
      <c r="C32" s="40"/>
      <c r="D32" s="40"/>
      <c r="E32" s="40"/>
      <c r="F32" s="40"/>
      <c r="G32" s="100">
        <f>G33</f>
        <v>135606.33199999999</v>
      </c>
      <c r="H32" s="100">
        <f t="shared" ref="H32:X33" si="21">H33</f>
        <v>122000</v>
      </c>
      <c r="I32" s="100">
        <f t="shared" si="21"/>
        <v>0</v>
      </c>
      <c r="J32" s="100">
        <f t="shared" si="21"/>
        <v>0</v>
      </c>
      <c r="K32" s="100">
        <f t="shared" si="21"/>
        <v>0</v>
      </c>
      <c r="L32" s="100">
        <f t="shared" si="21"/>
        <v>0</v>
      </c>
      <c r="M32" s="100">
        <f t="shared" si="21"/>
        <v>0</v>
      </c>
      <c r="N32" s="100">
        <f t="shared" si="21"/>
        <v>0</v>
      </c>
      <c r="O32" s="100">
        <f t="shared" si="21"/>
        <v>0</v>
      </c>
      <c r="P32" s="100">
        <f t="shared" si="21"/>
        <v>0</v>
      </c>
      <c r="Q32" s="100">
        <f t="shared" si="21"/>
        <v>122000</v>
      </c>
      <c r="R32" s="100">
        <f t="shared" si="21"/>
        <v>86000</v>
      </c>
      <c r="S32" s="100">
        <f t="shared" si="21"/>
        <v>0</v>
      </c>
      <c r="T32" s="100">
        <f t="shared" si="21"/>
        <v>0</v>
      </c>
      <c r="U32" s="100">
        <f t="shared" si="21"/>
        <v>0</v>
      </c>
      <c r="V32" s="100">
        <f t="shared" si="21"/>
        <v>0</v>
      </c>
      <c r="W32" s="100">
        <f t="shared" si="21"/>
        <v>86000</v>
      </c>
      <c r="X32" s="100">
        <f t="shared" si="21"/>
        <v>36000</v>
      </c>
      <c r="Y32" s="35"/>
    </row>
    <row r="33" spans="1:25" ht="31.5">
      <c r="A33" s="19"/>
      <c r="B33" s="29" t="s">
        <v>17</v>
      </c>
      <c r="C33" s="40"/>
      <c r="D33" s="40"/>
      <c r="E33" s="40"/>
      <c r="F33" s="40"/>
      <c r="G33" s="100">
        <f>G34</f>
        <v>135606.33199999999</v>
      </c>
      <c r="H33" s="100">
        <f t="shared" si="21"/>
        <v>122000</v>
      </c>
      <c r="I33" s="100">
        <f t="shared" si="21"/>
        <v>0</v>
      </c>
      <c r="J33" s="100">
        <f t="shared" si="21"/>
        <v>0</v>
      </c>
      <c r="K33" s="100">
        <f t="shared" si="21"/>
        <v>0</v>
      </c>
      <c r="L33" s="100">
        <f t="shared" si="21"/>
        <v>0</v>
      </c>
      <c r="M33" s="100">
        <f t="shared" si="21"/>
        <v>0</v>
      </c>
      <c r="N33" s="100">
        <f t="shared" si="21"/>
        <v>0</v>
      </c>
      <c r="O33" s="100">
        <f t="shared" si="21"/>
        <v>0</v>
      </c>
      <c r="P33" s="100">
        <f t="shared" si="21"/>
        <v>0</v>
      </c>
      <c r="Q33" s="100">
        <f t="shared" si="21"/>
        <v>122000</v>
      </c>
      <c r="R33" s="100">
        <f t="shared" si="21"/>
        <v>86000</v>
      </c>
      <c r="S33" s="100">
        <f t="shared" si="21"/>
        <v>0</v>
      </c>
      <c r="T33" s="100">
        <f t="shared" si="21"/>
        <v>0</v>
      </c>
      <c r="U33" s="100">
        <f t="shared" si="21"/>
        <v>0</v>
      </c>
      <c r="V33" s="100">
        <f t="shared" si="21"/>
        <v>0</v>
      </c>
      <c r="W33" s="100">
        <f t="shared" si="21"/>
        <v>86000</v>
      </c>
      <c r="X33" s="100">
        <f t="shared" si="21"/>
        <v>36000</v>
      </c>
      <c r="Y33" s="35"/>
    </row>
    <row r="34" spans="1:25">
      <c r="A34" s="19"/>
      <c r="B34" s="29" t="s">
        <v>16</v>
      </c>
      <c r="C34" s="40"/>
      <c r="D34" s="40"/>
      <c r="E34" s="40"/>
      <c r="F34" s="40"/>
      <c r="G34" s="100">
        <f>SUM(G35:G36)</f>
        <v>135606.33199999999</v>
      </c>
      <c r="H34" s="100">
        <f t="shared" ref="H34:X34" si="22">SUM(H35:H36)</f>
        <v>122000</v>
      </c>
      <c r="I34" s="100">
        <f t="shared" si="22"/>
        <v>0</v>
      </c>
      <c r="J34" s="100">
        <f t="shared" si="22"/>
        <v>0</v>
      </c>
      <c r="K34" s="100">
        <f t="shared" si="22"/>
        <v>0</v>
      </c>
      <c r="L34" s="100">
        <f t="shared" si="22"/>
        <v>0</v>
      </c>
      <c r="M34" s="100">
        <f t="shared" si="22"/>
        <v>0</v>
      </c>
      <c r="N34" s="100">
        <f t="shared" si="22"/>
        <v>0</v>
      </c>
      <c r="O34" s="100">
        <f t="shared" si="22"/>
        <v>0</v>
      </c>
      <c r="P34" s="100">
        <f t="shared" si="22"/>
        <v>0</v>
      </c>
      <c r="Q34" s="100">
        <f t="shared" si="22"/>
        <v>122000</v>
      </c>
      <c r="R34" s="100">
        <f t="shared" si="22"/>
        <v>86000</v>
      </c>
      <c r="S34" s="100">
        <f t="shared" si="22"/>
        <v>0</v>
      </c>
      <c r="T34" s="100">
        <f t="shared" si="22"/>
        <v>0</v>
      </c>
      <c r="U34" s="100">
        <f t="shared" si="22"/>
        <v>0</v>
      </c>
      <c r="V34" s="100">
        <f t="shared" si="22"/>
        <v>0</v>
      </c>
      <c r="W34" s="100">
        <f t="shared" si="22"/>
        <v>86000</v>
      </c>
      <c r="X34" s="100">
        <f t="shared" si="22"/>
        <v>36000</v>
      </c>
      <c r="Y34" s="35"/>
    </row>
    <row r="35" spans="1:25" ht="54" customHeight="1">
      <c r="A35" s="19">
        <v>1</v>
      </c>
      <c r="B35" s="20" t="s">
        <v>110</v>
      </c>
      <c r="C35" s="40" t="s">
        <v>79</v>
      </c>
      <c r="D35" s="40" t="s">
        <v>80</v>
      </c>
      <c r="E35" s="40" t="s">
        <v>62</v>
      </c>
      <c r="F35" s="40" t="s">
        <v>111</v>
      </c>
      <c r="G35" s="93">
        <v>75793.982999999993</v>
      </c>
      <c r="H35" s="93">
        <v>68200</v>
      </c>
      <c r="I35" s="93">
        <f>J35</f>
        <v>0</v>
      </c>
      <c r="J35" s="93"/>
      <c r="K35" s="93"/>
      <c r="L35" s="93"/>
      <c r="M35" s="93"/>
      <c r="N35" s="93"/>
      <c r="O35" s="93"/>
      <c r="P35" s="93"/>
      <c r="Q35" s="93">
        <f>R35+X35</f>
        <v>68200</v>
      </c>
      <c r="R35" s="93">
        <f>S35+T35+V35+W35</f>
        <v>50000</v>
      </c>
      <c r="S35" s="93"/>
      <c r="T35" s="93"/>
      <c r="U35" s="93"/>
      <c r="V35" s="93"/>
      <c r="W35" s="93">
        <v>50000</v>
      </c>
      <c r="X35" s="93">
        <f>H35-R35</f>
        <v>18200</v>
      </c>
      <c r="Y35" s="34"/>
    </row>
    <row r="36" spans="1:25" ht="57" customHeight="1">
      <c r="A36" s="19">
        <v>2</v>
      </c>
      <c r="B36" s="20" t="s">
        <v>112</v>
      </c>
      <c r="C36" s="40" t="s">
        <v>113</v>
      </c>
      <c r="D36" s="40" t="s">
        <v>63</v>
      </c>
      <c r="E36" s="40" t="s">
        <v>114</v>
      </c>
      <c r="F36" s="40" t="s">
        <v>115</v>
      </c>
      <c r="G36" s="93">
        <v>59812.349000000002</v>
      </c>
      <c r="H36" s="93">
        <v>53800</v>
      </c>
      <c r="I36" s="93"/>
      <c r="J36" s="93"/>
      <c r="K36" s="93"/>
      <c r="L36" s="93"/>
      <c r="M36" s="93"/>
      <c r="N36" s="93"/>
      <c r="O36" s="93"/>
      <c r="P36" s="93"/>
      <c r="Q36" s="93">
        <f>R36+X36</f>
        <v>53800</v>
      </c>
      <c r="R36" s="93">
        <f>S36+T36+V36+W36</f>
        <v>36000</v>
      </c>
      <c r="S36" s="93"/>
      <c r="T36" s="93"/>
      <c r="U36" s="93"/>
      <c r="V36" s="93"/>
      <c r="W36" s="93">
        <v>36000</v>
      </c>
      <c r="X36" s="93">
        <f>H36-R36</f>
        <v>17800</v>
      </c>
      <c r="Y36" s="34"/>
    </row>
    <row r="37" spans="1:25" s="31" customFormat="1">
      <c r="A37" s="4" t="s">
        <v>19</v>
      </c>
      <c r="B37" s="29" t="s">
        <v>52</v>
      </c>
      <c r="C37" s="30"/>
      <c r="D37" s="30"/>
      <c r="E37" s="30"/>
      <c r="F37" s="30"/>
      <c r="G37" s="100">
        <f t="shared" ref="G37:V40" si="23">G38</f>
        <v>22879.7</v>
      </c>
      <c r="H37" s="100">
        <f t="shared" si="23"/>
        <v>20600</v>
      </c>
      <c r="I37" s="100">
        <f t="shared" si="23"/>
        <v>0</v>
      </c>
      <c r="J37" s="100">
        <f t="shared" si="23"/>
        <v>0</v>
      </c>
      <c r="K37" s="100">
        <f t="shared" si="23"/>
        <v>0</v>
      </c>
      <c r="L37" s="100">
        <f t="shared" si="23"/>
        <v>0</v>
      </c>
      <c r="M37" s="100">
        <f t="shared" si="23"/>
        <v>0</v>
      </c>
      <c r="N37" s="100">
        <f t="shared" si="23"/>
        <v>0</v>
      </c>
      <c r="O37" s="100">
        <f t="shared" si="23"/>
        <v>0</v>
      </c>
      <c r="P37" s="100">
        <f t="shared" si="23"/>
        <v>0</v>
      </c>
      <c r="Q37" s="100">
        <f t="shared" si="23"/>
        <v>20600</v>
      </c>
      <c r="R37" s="100">
        <f t="shared" si="23"/>
        <v>19740</v>
      </c>
      <c r="S37" s="100">
        <f t="shared" si="23"/>
        <v>10920</v>
      </c>
      <c r="T37" s="100">
        <f t="shared" si="23"/>
        <v>8820</v>
      </c>
      <c r="U37" s="100">
        <f t="shared" si="23"/>
        <v>0</v>
      </c>
      <c r="V37" s="100">
        <f t="shared" si="23"/>
        <v>0</v>
      </c>
      <c r="W37" s="100">
        <f t="shared" ref="W37:X40" si="24">W38</f>
        <v>0</v>
      </c>
      <c r="X37" s="100">
        <f t="shared" si="24"/>
        <v>860</v>
      </c>
      <c r="Y37" s="6"/>
    </row>
    <row r="38" spans="1:25" ht="39" customHeight="1">
      <c r="A38" s="4"/>
      <c r="B38" s="29" t="s">
        <v>17</v>
      </c>
      <c r="C38" s="40"/>
      <c r="D38" s="40"/>
      <c r="E38" s="40"/>
      <c r="F38" s="40"/>
      <c r="G38" s="100">
        <f t="shared" si="23"/>
        <v>22879.7</v>
      </c>
      <c r="H38" s="100">
        <f t="shared" si="23"/>
        <v>20600</v>
      </c>
      <c r="I38" s="100">
        <f t="shared" si="23"/>
        <v>0</v>
      </c>
      <c r="J38" s="100">
        <f t="shared" si="23"/>
        <v>0</v>
      </c>
      <c r="K38" s="100">
        <f t="shared" si="23"/>
        <v>0</v>
      </c>
      <c r="L38" s="100">
        <f t="shared" si="23"/>
        <v>0</v>
      </c>
      <c r="M38" s="100">
        <f t="shared" si="23"/>
        <v>0</v>
      </c>
      <c r="N38" s="100">
        <f t="shared" si="23"/>
        <v>0</v>
      </c>
      <c r="O38" s="100">
        <f t="shared" si="23"/>
        <v>0</v>
      </c>
      <c r="P38" s="100">
        <f t="shared" si="23"/>
        <v>0</v>
      </c>
      <c r="Q38" s="100">
        <f t="shared" si="23"/>
        <v>20600</v>
      </c>
      <c r="R38" s="100">
        <f t="shared" si="23"/>
        <v>19740</v>
      </c>
      <c r="S38" s="100">
        <f t="shared" si="23"/>
        <v>10920</v>
      </c>
      <c r="T38" s="100">
        <f t="shared" si="23"/>
        <v>8820</v>
      </c>
      <c r="U38" s="100">
        <f t="shared" si="23"/>
        <v>0</v>
      </c>
      <c r="V38" s="100">
        <f t="shared" si="23"/>
        <v>0</v>
      </c>
      <c r="W38" s="100">
        <f t="shared" si="24"/>
        <v>0</v>
      </c>
      <c r="X38" s="100">
        <f t="shared" si="24"/>
        <v>860</v>
      </c>
      <c r="Y38" s="8"/>
    </row>
    <row r="39" spans="1:25">
      <c r="A39" s="5"/>
      <c r="B39" s="29" t="s">
        <v>16</v>
      </c>
      <c r="C39" s="40"/>
      <c r="D39" s="40"/>
      <c r="E39" s="40"/>
      <c r="F39" s="40"/>
      <c r="G39" s="100">
        <f t="shared" si="23"/>
        <v>22879.7</v>
      </c>
      <c r="H39" s="100">
        <f t="shared" si="23"/>
        <v>20600</v>
      </c>
      <c r="I39" s="100">
        <f t="shared" si="23"/>
        <v>0</v>
      </c>
      <c r="J39" s="100">
        <f t="shared" si="23"/>
        <v>0</v>
      </c>
      <c r="K39" s="100">
        <f t="shared" si="23"/>
        <v>0</v>
      </c>
      <c r="L39" s="100">
        <f t="shared" si="23"/>
        <v>0</v>
      </c>
      <c r="M39" s="100">
        <f t="shared" si="23"/>
        <v>0</v>
      </c>
      <c r="N39" s="100">
        <f t="shared" si="23"/>
        <v>0</v>
      </c>
      <c r="O39" s="100">
        <f t="shared" si="23"/>
        <v>0</v>
      </c>
      <c r="P39" s="100">
        <f t="shared" si="23"/>
        <v>0</v>
      </c>
      <c r="Q39" s="100">
        <f t="shared" si="23"/>
        <v>20600</v>
      </c>
      <c r="R39" s="100">
        <f t="shared" si="23"/>
        <v>19740</v>
      </c>
      <c r="S39" s="100">
        <f t="shared" si="23"/>
        <v>10920</v>
      </c>
      <c r="T39" s="100">
        <f t="shared" si="23"/>
        <v>8820</v>
      </c>
      <c r="U39" s="100">
        <f t="shared" si="23"/>
        <v>0</v>
      </c>
      <c r="V39" s="100">
        <f t="shared" si="23"/>
        <v>0</v>
      </c>
      <c r="W39" s="100">
        <f t="shared" si="24"/>
        <v>0</v>
      </c>
      <c r="X39" s="100">
        <f t="shared" si="24"/>
        <v>860</v>
      </c>
      <c r="Y39" s="8"/>
    </row>
    <row r="40" spans="1:25" ht="38.25" customHeight="1">
      <c r="A40" s="5"/>
      <c r="B40" s="52" t="s">
        <v>116</v>
      </c>
      <c r="C40" s="40"/>
      <c r="D40" s="40"/>
      <c r="E40" s="40"/>
      <c r="F40" s="40"/>
      <c r="G40" s="100">
        <f>G41</f>
        <v>22879.7</v>
      </c>
      <c r="H40" s="100">
        <f t="shared" si="23"/>
        <v>20600</v>
      </c>
      <c r="I40" s="100">
        <f t="shared" si="23"/>
        <v>0</v>
      </c>
      <c r="J40" s="100">
        <f t="shared" si="23"/>
        <v>0</v>
      </c>
      <c r="K40" s="100">
        <f t="shared" si="23"/>
        <v>0</v>
      </c>
      <c r="L40" s="100">
        <f t="shared" si="23"/>
        <v>0</v>
      </c>
      <c r="M40" s="100">
        <f t="shared" si="23"/>
        <v>0</v>
      </c>
      <c r="N40" s="100">
        <f t="shared" si="23"/>
        <v>0</v>
      </c>
      <c r="O40" s="100">
        <f t="shared" si="23"/>
        <v>0</v>
      </c>
      <c r="P40" s="100">
        <f t="shared" si="23"/>
        <v>0</v>
      </c>
      <c r="Q40" s="100">
        <f t="shared" si="23"/>
        <v>20600</v>
      </c>
      <c r="R40" s="100">
        <f t="shared" si="23"/>
        <v>19740</v>
      </c>
      <c r="S40" s="100">
        <f t="shared" si="23"/>
        <v>10920</v>
      </c>
      <c r="T40" s="100">
        <f t="shared" si="23"/>
        <v>8820</v>
      </c>
      <c r="U40" s="100">
        <f t="shared" si="23"/>
        <v>0</v>
      </c>
      <c r="V40" s="100">
        <f t="shared" si="23"/>
        <v>0</v>
      </c>
      <c r="W40" s="100">
        <f t="shared" si="24"/>
        <v>0</v>
      </c>
      <c r="X40" s="100">
        <f t="shared" si="24"/>
        <v>860</v>
      </c>
      <c r="Y40" s="8"/>
    </row>
    <row r="41" spans="1:25" ht="54" customHeight="1">
      <c r="A41" s="19">
        <v>1</v>
      </c>
      <c r="B41" s="53" t="s">
        <v>117</v>
      </c>
      <c r="C41" s="40" t="s">
        <v>76</v>
      </c>
      <c r="D41" s="40" t="s">
        <v>49</v>
      </c>
      <c r="E41" s="40" t="s">
        <v>114</v>
      </c>
      <c r="F41" s="40" t="s">
        <v>118</v>
      </c>
      <c r="G41" s="93">
        <v>22879.7</v>
      </c>
      <c r="H41" s="93">
        <v>20600</v>
      </c>
      <c r="I41" s="93"/>
      <c r="J41" s="93">
        <f>K41+L41+N41</f>
        <v>0</v>
      </c>
      <c r="K41" s="93"/>
      <c r="L41" s="93"/>
      <c r="M41" s="93"/>
      <c r="N41" s="93"/>
      <c r="O41" s="93"/>
      <c r="P41" s="93"/>
      <c r="Q41" s="93">
        <f>R41+X41</f>
        <v>20600</v>
      </c>
      <c r="R41" s="93">
        <f>S41+T41+V41</f>
        <v>19740</v>
      </c>
      <c r="S41" s="93">
        <v>10920</v>
      </c>
      <c r="T41" s="93">
        <v>8820</v>
      </c>
      <c r="U41" s="93"/>
      <c r="V41" s="93"/>
      <c r="W41" s="93"/>
      <c r="X41" s="93">
        <f>H41-R41</f>
        <v>860</v>
      </c>
      <c r="Y41" s="79"/>
    </row>
    <row r="42" spans="1:25">
      <c r="A42" s="4" t="s">
        <v>57</v>
      </c>
      <c r="B42" s="25" t="s">
        <v>71</v>
      </c>
      <c r="C42" s="40"/>
      <c r="D42" s="40"/>
      <c r="E42" s="40"/>
      <c r="F42" s="40"/>
      <c r="G42" s="100">
        <f t="shared" ref="G42:V44" si="25">G43</f>
        <v>20249</v>
      </c>
      <c r="H42" s="100">
        <f t="shared" si="25"/>
        <v>18200</v>
      </c>
      <c r="I42" s="100">
        <f t="shared" si="25"/>
        <v>0</v>
      </c>
      <c r="J42" s="100">
        <f t="shared" si="25"/>
        <v>0</v>
      </c>
      <c r="K42" s="100">
        <f t="shared" si="25"/>
        <v>0</v>
      </c>
      <c r="L42" s="100">
        <f t="shared" si="25"/>
        <v>0</v>
      </c>
      <c r="M42" s="100">
        <f t="shared" si="25"/>
        <v>0</v>
      </c>
      <c r="N42" s="100">
        <f t="shared" si="25"/>
        <v>0</v>
      </c>
      <c r="O42" s="100">
        <f t="shared" si="25"/>
        <v>0</v>
      </c>
      <c r="P42" s="100">
        <f t="shared" si="25"/>
        <v>0</v>
      </c>
      <c r="Q42" s="100">
        <f t="shared" si="25"/>
        <v>18200</v>
      </c>
      <c r="R42" s="100">
        <f t="shared" si="25"/>
        <v>18200</v>
      </c>
      <c r="S42" s="100">
        <f t="shared" si="25"/>
        <v>18200</v>
      </c>
      <c r="T42" s="100">
        <f t="shared" si="25"/>
        <v>0</v>
      </c>
      <c r="U42" s="100">
        <f t="shared" si="25"/>
        <v>0</v>
      </c>
      <c r="V42" s="100">
        <f t="shared" si="25"/>
        <v>0</v>
      </c>
      <c r="W42" s="100">
        <f t="shared" ref="W42:X44" si="26">W43</f>
        <v>0</v>
      </c>
      <c r="X42" s="100">
        <f t="shared" si="26"/>
        <v>0</v>
      </c>
      <c r="Y42" s="35"/>
    </row>
    <row r="43" spans="1:25" ht="34.5" customHeight="1">
      <c r="A43" s="19"/>
      <c r="B43" s="29" t="s">
        <v>17</v>
      </c>
      <c r="C43" s="40"/>
      <c r="D43" s="40"/>
      <c r="E43" s="40"/>
      <c r="F43" s="40"/>
      <c r="G43" s="100">
        <f t="shared" si="25"/>
        <v>20249</v>
      </c>
      <c r="H43" s="100">
        <f t="shared" si="25"/>
        <v>18200</v>
      </c>
      <c r="I43" s="100">
        <f t="shared" si="25"/>
        <v>0</v>
      </c>
      <c r="J43" s="100">
        <f t="shared" si="25"/>
        <v>0</v>
      </c>
      <c r="K43" s="100">
        <f t="shared" si="25"/>
        <v>0</v>
      </c>
      <c r="L43" s="100">
        <f t="shared" si="25"/>
        <v>0</v>
      </c>
      <c r="M43" s="100">
        <f t="shared" si="25"/>
        <v>0</v>
      </c>
      <c r="N43" s="100">
        <f t="shared" si="25"/>
        <v>0</v>
      </c>
      <c r="O43" s="100">
        <f t="shared" si="25"/>
        <v>0</v>
      </c>
      <c r="P43" s="100">
        <f t="shared" si="25"/>
        <v>0</v>
      </c>
      <c r="Q43" s="100">
        <f t="shared" si="25"/>
        <v>18200</v>
      </c>
      <c r="R43" s="100">
        <f t="shared" si="25"/>
        <v>18200</v>
      </c>
      <c r="S43" s="100">
        <f t="shared" si="25"/>
        <v>18200</v>
      </c>
      <c r="T43" s="100">
        <f t="shared" si="25"/>
        <v>0</v>
      </c>
      <c r="U43" s="100">
        <f t="shared" si="25"/>
        <v>0</v>
      </c>
      <c r="V43" s="100">
        <f t="shared" si="25"/>
        <v>0</v>
      </c>
      <c r="W43" s="100">
        <f t="shared" si="26"/>
        <v>0</v>
      </c>
      <c r="X43" s="100">
        <f t="shared" si="26"/>
        <v>0</v>
      </c>
      <c r="Y43" s="35"/>
    </row>
    <row r="44" spans="1:25">
      <c r="A44" s="19"/>
      <c r="B44" s="29" t="s">
        <v>16</v>
      </c>
      <c r="C44" s="40"/>
      <c r="D44" s="40"/>
      <c r="E44" s="40"/>
      <c r="F44" s="40"/>
      <c r="G44" s="100">
        <f t="shared" si="25"/>
        <v>20249</v>
      </c>
      <c r="H44" s="100">
        <f t="shared" si="25"/>
        <v>18200</v>
      </c>
      <c r="I44" s="100">
        <f t="shared" si="25"/>
        <v>0</v>
      </c>
      <c r="J44" s="100">
        <f t="shared" si="25"/>
        <v>0</v>
      </c>
      <c r="K44" s="100">
        <f t="shared" si="25"/>
        <v>0</v>
      </c>
      <c r="L44" s="100">
        <f t="shared" si="25"/>
        <v>0</v>
      </c>
      <c r="M44" s="100">
        <f t="shared" si="25"/>
        <v>0</v>
      </c>
      <c r="N44" s="100">
        <f t="shared" si="25"/>
        <v>0</v>
      </c>
      <c r="O44" s="100">
        <f t="shared" si="25"/>
        <v>0</v>
      </c>
      <c r="P44" s="100">
        <f t="shared" si="25"/>
        <v>0</v>
      </c>
      <c r="Q44" s="100">
        <f t="shared" si="25"/>
        <v>18200</v>
      </c>
      <c r="R44" s="100">
        <f t="shared" si="25"/>
        <v>18200</v>
      </c>
      <c r="S44" s="100">
        <f t="shared" si="25"/>
        <v>18200</v>
      </c>
      <c r="T44" s="100">
        <f t="shared" si="25"/>
        <v>0</v>
      </c>
      <c r="U44" s="100">
        <f t="shared" si="25"/>
        <v>0</v>
      </c>
      <c r="V44" s="100">
        <f t="shared" si="25"/>
        <v>0</v>
      </c>
      <c r="W44" s="100">
        <f t="shared" si="26"/>
        <v>0</v>
      </c>
      <c r="X44" s="100">
        <f t="shared" si="26"/>
        <v>0</v>
      </c>
      <c r="Y44" s="35"/>
    </row>
    <row r="45" spans="1:25" ht="57" customHeight="1">
      <c r="A45" s="19">
        <v>1</v>
      </c>
      <c r="B45" s="20" t="s">
        <v>119</v>
      </c>
      <c r="C45" s="40" t="s">
        <v>48</v>
      </c>
      <c r="D45" s="40" t="s">
        <v>54</v>
      </c>
      <c r="E45" s="40" t="s">
        <v>120</v>
      </c>
      <c r="F45" s="40" t="s">
        <v>121</v>
      </c>
      <c r="G45" s="93">
        <v>20249</v>
      </c>
      <c r="H45" s="93">
        <v>18200</v>
      </c>
      <c r="I45" s="93">
        <f>J45</f>
        <v>0</v>
      </c>
      <c r="J45" s="93"/>
      <c r="K45" s="93"/>
      <c r="L45" s="93"/>
      <c r="M45" s="93"/>
      <c r="N45" s="93"/>
      <c r="O45" s="93"/>
      <c r="P45" s="93"/>
      <c r="Q45" s="93">
        <f>R45</f>
        <v>18200</v>
      </c>
      <c r="R45" s="93">
        <f>S45+T45+V45+W45</f>
        <v>18200</v>
      </c>
      <c r="S45" s="93">
        <v>18200</v>
      </c>
      <c r="T45" s="93"/>
      <c r="U45" s="93"/>
      <c r="V45" s="93"/>
      <c r="W45" s="93"/>
      <c r="X45" s="93"/>
      <c r="Y45" s="34"/>
    </row>
    <row r="46" spans="1:25" ht="47.25">
      <c r="A46" s="4" t="s">
        <v>64</v>
      </c>
      <c r="B46" s="25" t="s">
        <v>72</v>
      </c>
      <c r="C46" s="40"/>
      <c r="D46" s="40"/>
      <c r="E46" s="40"/>
      <c r="F46" s="40"/>
      <c r="G46" s="100">
        <f>G47</f>
        <v>318574.64299999998</v>
      </c>
      <c r="H46" s="100">
        <f t="shared" ref="H46:X46" si="27">H47</f>
        <v>293000</v>
      </c>
      <c r="I46" s="100">
        <f t="shared" si="27"/>
        <v>0</v>
      </c>
      <c r="J46" s="100">
        <f t="shared" si="27"/>
        <v>0</v>
      </c>
      <c r="K46" s="100">
        <f t="shared" si="27"/>
        <v>0</v>
      </c>
      <c r="L46" s="100">
        <f t="shared" si="27"/>
        <v>0</v>
      </c>
      <c r="M46" s="100">
        <f t="shared" si="27"/>
        <v>0</v>
      </c>
      <c r="N46" s="100">
        <f t="shared" si="27"/>
        <v>0</v>
      </c>
      <c r="O46" s="100">
        <f t="shared" si="27"/>
        <v>0</v>
      </c>
      <c r="P46" s="100">
        <f t="shared" si="27"/>
        <v>0</v>
      </c>
      <c r="Q46" s="100">
        <f t="shared" si="27"/>
        <v>97000</v>
      </c>
      <c r="R46" s="100">
        <f t="shared" si="27"/>
        <v>97000</v>
      </c>
      <c r="S46" s="100">
        <f t="shared" si="27"/>
        <v>34000</v>
      </c>
      <c r="T46" s="100">
        <f t="shared" si="27"/>
        <v>0</v>
      </c>
      <c r="U46" s="100">
        <f t="shared" si="27"/>
        <v>0</v>
      </c>
      <c r="V46" s="100">
        <f t="shared" si="27"/>
        <v>63000</v>
      </c>
      <c r="W46" s="100">
        <f t="shared" si="27"/>
        <v>0</v>
      </c>
      <c r="X46" s="100">
        <f t="shared" si="27"/>
        <v>196000</v>
      </c>
      <c r="Y46" s="35"/>
    </row>
    <row r="47" spans="1:25" ht="31.5">
      <c r="A47" s="19"/>
      <c r="B47" s="29" t="s">
        <v>17</v>
      </c>
      <c r="C47" s="40"/>
      <c r="D47" s="40"/>
      <c r="E47" s="40"/>
      <c r="F47" s="40"/>
      <c r="G47" s="100">
        <f>G48+G50+G52</f>
        <v>318574.64299999998</v>
      </c>
      <c r="H47" s="100">
        <f t="shared" ref="H47:X47" si="28">H48+H50+H52</f>
        <v>293000</v>
      </c>
      <c r="I47" s="100">
        <f t="shared" si="28"/>
        <v>0</v>
      </c>
      <c r="J47" s="100">
        <f t="shared" si="28"/>
        <v>0</v>
      </c>
      <c r="K47" s="100">
        <f t="shared" si="28"/>
        <v>0</v>
      </c>
      <c r="L47" s="100">
        <f t="shared" si="28"/>
        <v>0</v>
      </c>
      <c r="M47" s="100">
        <f t="shared" si="28"/>
        <v>0</v>
      </c>
      <c r="N47" s="100">
        <f t="shared" si="28"/>
        <v>0</v>
      </c>
      <c r="O47" s="100">
        <f t="shared" si="28"/>
        <v>0</v>
      </c>
      <c r="P47" s="100">
        <f t="shared" si="28"/>
        <v>0</v>
      </c>
      <c r="Q47" s="100">
        <f t="shared" si="28"/>
        <v>97000</v>
      </c>
      <c r="R47" s="100">
        <f t="shared" si="28"/>
        <v>97000</v>
      </c>
      <c r="S47" s="100">
        <f t="shared" si="28"/>
        <v>34000</v>
      </c>
      <c r="T47" s="100">
        <f t="shared" si="28"/>
        <v>0</v>
      </c>
      <c r="U47" s="100">
        <f t="shared" si="28"/>
        <v>0</v>
      </c>
      <c r="V47" s="100">
        <f t="shared" si="28"/>
        <v>63000</v>
      </c>
      <c r="W47" s="100">
        <f t="shared" si="28"/>
        <v>0</v>
      </c>
      <c r="X47" s="100">
        <f t="shared" si="28"/>
        <v>196000</v>
      </c>
      <c r="Y47" s="35"/>
    </row>
    <row r="48" spans="1:25">
      <c r="A48" s="19"/>
      <c r="B48" s="29" t="s">
        <v>15</v>
      </c>
      <c r="C48" s="40"/>
      <c r="D48" s="40"/>
      <c r="E48" s="40"/>
      <c r="F48" s="40"/>
      <c r="G48" s="100">
        <f>G49</f>
        <v>176868.94699999999</v>
      </c>
      <c r="H48" s="100">
        <f t="shared" ref="H48:X48" si="29">H49</f>
        <v>159000</v>
      </c>
      <c r="I48" s="100">
        <f t="shared" si="29"/>
        <v>0</v>
      </c>
      <c r="J48" s="100">
        <f t="shared" si="29"/>
        <v>0</v>
      </c>
      <c r="K48" s="100">
        <f t="shared" si="29"/>
        <v>0</v>
      </c>
      <c r="L48" s="100">
        <f t="shared" si="29"/>
        <v>0</v>
      </c>
      <c r="M48" s="100">
        <f t="shared" si="29"/>
        <v>0</v>
      </c>
      <c r="N48" s="100">
        <f t="shared" si="29"/>
        <v>0</v>
      </c>
      <c r="O48" s="100">
        <f t="shared" si="29"/>
        <v>0</v>
      </c>
      <c r="P48" s="100">
        <f t="shared" si="29"/>
        <v>0</v>
      </c>
      <c r="Q48" s="100">
        <f t="shared" si="29"/>
        <v>53000</v>
      </c>
      <c r="R48" s="100">
        <f t="shared" si="29"/>
        <v>53000</v>
      </c>
      <c r="S48" s="100">
        <f t="shared" si="29"/>
        <v>0</v>
      </c>
      <c r="T48" s="100">
        <f t="shared" si="29"/>
        <v>0</v>
      </c>
      <c r="U48" s="100">
        <f t="shared" si="29"/>
        <v>0</v>
      </c>
      <c r="V48" s="100">
        <f t="shared" si="29"/>
        <v>53000</v>
      </c>
      <c r="W48" s="100">
        <f t="shared" si="29"/>
        <v>0</v>
      </c>
      <c r="X48" s="100">
        <f t="shared" si="29"/>
        <v>106000</v>
      </c>
      <c r="Y48" s="35"/>
    </row>
    <row r="49" spans="1:25" ht="86.25" customHeight="1">
      <c r="A49" s="19">
        <v>1</v>
      </c>
      <c r="B49" s="20" t="s">
        <v>122</v>
      </c>
      <c r="C49" s="40" t="s">
        <v>123</v>
      </c>
      <c r="D49" s="40" t="s">
        <v>124</v>
      </c>
      <c r="E49" s="40" t="s">
        <v>75</v>
      </c>
      <c r="F49" s="40" t="s">
        <v>125</v>
      </c>
      <c r="G49" s="93">
        <v>176868.94699999999</v>
      </c>
      <c r="H49" s="93">
        <v>159000</v>
      </c>
      <c r="I49" s="93">
        <f>J49</f>
        <v>0</v>
      </c>
      <c r="J49" s="93"/>
      <c r="K49" s="93"/>
      <c r="L49" s="93"/>
      <c r="M49" s="93"/>
      <c r="N49" s="93"/>
      <c r="O49" s="93"/>
      <c r="P49" s="93"/>
      <c r="Q49" s="93">
        <f>R49</f>
        <v>53000</v>
      </c>
      <c r="R49" s="93">
        <f>S49+T49+V49+W49</f>
        <v>53000</v>
      </c>
      <c r="S49" s="93"/>
      <c r="T49" s="93"/>
      <c r="U49" s="93"/>
      <c r="V49" s="93">
        <v>53000</v>
      </c>
      <c r="W49" s="93"/>
      <c r="X49" s="93">
        <f>H49-R49</f>
        <v>106000</v>
      </c>
      <c r="Y49" s="102"/>
    </row>
    <row r="50" spans="1:25">
      <c r="A50" s="19"/>
      <c r="B50" s="52" t="s">
        <v>16</v>
      </c>
      <c r="C50" s="40"/>
      <c r="D50" s="40"/>
      <c r="E50" s="40"/>
      <c r="F50" s="40"/>
      <c r="G50" s="100">
        <f>G51</f>
        <v>72851.490000000005</v>
      </c>
      <c r="H50" s="100">
        <f t="shared" ref="H50:X50" si="30">H51</f>
        <v>72000</v>
      </c>
      <c r="I50" s="100">
        <f t="shared" si="30"/>
        <v>0</v>
      </c>
      <c r="J50" s="100">
        <f t="shared" si="30"/>
        <v>0</v>
      </c>
      <c r="K50" s="100">
        <f t="shared" si="30"/>
        <v>0</v>
      </c>
      <c r="L50" s="100">
        <f t="shared" si="30"/>
        <v>0</v>
      </c>
      <c r="M50" s="100">
        <f t="shared" si="30"/>
        <v>0</v>
      </c>
      <c r="N50" s="100">
        <f t="shared" si="30"/>
        <v>0</v>
      </c>
      <c r="O50" s="100">
        <f t="shared" si="30"/>
        <v>0</v>
      </c>
      <c r="P50" s="100">
        <f t="shared" si="30"/>
        <v>0</v>
      </c>
      <c r="Q50" s="100">
        <f t="shared" si="30"/>
        <v>10000</v>
      </c>
      <c r="R50" s="100">
        <f t="shared" si="30"/>
        <v>10000</v>
      </c>
      <c r="S50" s="100">
        <f t="shared" si="30"/>
        <v>0</v>
      </c>
      <c r="T50" s="100">
        <f t="shared" si="30"/>
        <v>0</v>
      </c>
      <c r="U50" s="100">
        <f t="shared" si="30"/>
        <v>0</v>
      </c>
      <c r="V50" s="100">
        <f t="shared" si="30"/>
        <v>10000</v>
      </c>
      <c r="W50" s="100">
        <f t="shared" si="30"/>
        <v>0</v>
      </c>
      <c r="X50" s="100">
        <f t="shared" si="30"/>
        <v>62000</v>
      </c>
      <c r="Y50" s="35"/>
    </row>
    <row r="51" spans="1:25" ht="57.75" customHeight="1">
      <c r="A51" s="19">
        <v>1</v>
      </c>
      <c r="B51" s="20" t="s">
        <v>126</v>
      </c>
      <c r="C51" s="40" t="s">
        <v>123</v>
      </c>
      <c r="D51" s="40" t="s">
        <v>124</v>
      </c>
      <c r="E51" s="40" t="s">
        <v>114</v>
      </c>
      <c r="F51" s="40" t="s">
        <v>127</v>
      </c>
      <c r="G51" s="93">
        <v>72851.490000000005</v>
      </c>
      <c r="H51" s="93">
        <v>72000</v>
      </c>
      <c r="I51" s="93"/>
      <c r="J51" s="93"/>
      <c r="K51" s="93"/>
      <c r="L51" s="93"/>
      <c r="M51" s="93"/>
      <c r="N51" s="93"/>
      <c r="O51" s="93"/>
      <c r="P51" s="93"/>
      <c r="Q51" s="93">
        <f t="shared" ref="Q51" si="31">R51</f>
        <v>10000</v>
      </c>
      <c r="R51" s="93">
        <f t="shared" ref="R51" si="32">S51+T51+V51+W51</f>
        <v>10000</v>
      </c>
      <c r="S51" s="93"/>
      <c r="T51" s="93"/>
      <c r="U51" s="93"/>
      <c r="V51" s="93">
        <v>10000</v>
      </c>
      <c r="W51" s="93"/>
      <c r="X51" s="93">
        <f t="shared" ref="X51" si="33">H51-R51</f>
        <v>62000</v>
      </c>
      <c r="Y51" s="102"/>
    </row>
    <row r="52" spans="1:25" ht="63" customHeight="1">
      <c r="A52" s="19"/>
      <c r="B52" s="29" t="s">
        <v>74</v>
      </c>
      <c r="C52" s="40"/>
      <c r="D52" s="40"/>
      <c r="E52" s="40"/>
      <c r="F52" s="40"/>
      <c r="G52" s="100">
        <f>G53</f>
        <v>68854.206000000006</v>
      </c>
      <c r="H52" s="100">
        <f t="shared" ref="H52:X52" si="34">H53</f>
        <v>62000</v>
      </c>
      <c r="I52" s="100">
        <f t="shared" si="34"/>
        <v>0</v>
      </c>
      <c r="J52" s="100">
        <f t="shared" si="34"/>
        <v>0</v>
      </c>
      <c r="K52" s="100">
        <f t="shared" si="34"/>
        <v>0</v>
      </c>
      <c r="L52" s="100">
        <f t="shared" si="34"/>
        <v>0</v>
      </c>
      <c r="M52" s="100">
        <f t="shared" si="34"/>
        <v>0</v>
      </c>
      <c r="N52" s="100">
        <f t="shared" si="34"/>
        <v>0</v>
      </c>
      <c r="O52" s="100">
        <f t="shared" si="34"/>
        <v>0</v>
      </c>
      <c r="P52" s="100">
        <f t="shared" si="34"/>
        <v>0</v>
      </c>
      <c r="Q52" s="100">
        <f t="shared" si="34"/>
        <v>34000</v>
      </c>
      <c r="R52" s="100">
        <f t="shared" si="34"/>
        <v>34000</v>
      </c>
      <c r="S52" s="100">
        <f t="shared" si="34"/>
        <v>34000</v>
      </c>
      <c r="T52" s="100">
        <f t="shared" si="34"/>
        <v>0</v>
      </c>
      <c r="U52" s="100">
        <f t="shared" si="34"/>
        <v>0</v>
      </c>
      <c r="V52" s="100">
        <f t="shared" si="34"/>
        <v>0</v>
      </c>
      <c r="W52" s="100">
        <f t="shared" si="34"/>
        <v>0</v>
      </c>
      <c r="X52" s="100">
        <f t="shared" si="34"/>
        <v>28000</v>
      </c>
      <c r="Y52" s="102"/>
    </row>
    <row r="53" spans="1:25" ht="50.25" customHeight="1">
      <c r="A53" s="19">
        <v>1</v>
      </c>
      <c r="B53" s="20" t="s">
        <v>128</v>
      </c>
      <c r="C53" s="40" t="s">
        <v>79</v>
      </c>
      <c r="D53" s="40" t="s">
        <v>80</v>
      </c>
      <c r="E53" s="40" t="s">
        <v>75</v>
      </c>
      <c r="F53" s="40" t="s">
        <v>129</v>
      </c>
      <c r="G53" s="93">
        <v>68854.206000000006</v>
      </c>
      <c r="H53" s="93">
        <v>62000</v>
      </c>
      <c r="I53" s="93"/>
      <c r="J53" s="93"/>
      <c r="K53" s="93"/>
      <c r="L53" s="93"/>
      <c r="M53" s="93"/>
      <c r="N53" s="93"/>
      <c r="O53" s="93"/>
      <c r="P53" s="93"/>
      <c r="Q53" s="93">
        <f>R53</f>
        <v>34000</v>
      </c>
      <c r="R53" s="93">
        <f>S53+T53+V53+W53</f>
        <v>34000</v>
      </c>
      <c r="S53" s="93">
        <v>34000</v>
      </c>
      <c r="T53" s="93"/>
      <c r="U53" s="93"/>
      <c r="V53" s="93"/>
      <c r="W53" s="93"/>
      <c r="X53" s="93">
        <f>H53-R53</f>
        <v>28000</v>
      </c>
      <c r="Y53" s="102"/>
    </row>
    <row r="54" spans="1:25" s="18" customFormat="1" ht="56.25" customHeight="1">
      <c r="A54" s="16" t="s">
        <v>77</v>
      </c>
      <c r="B54" s="47" t="s">
        <v>130</v>
      </c>
      <c r="C54" s="23"/>
      <c r="D54" s="23"/>
      <c r="E54" s="23"/>
      <c r="F54" s="23"/>
      <c r="G54" s="92">
        <f>G55</f>
        <v>987580.79200000002</v>
      </c>
      <c r="H54" s="92">
        <f t="shared" ref="H54:X54" si="35">H55</f>
        <v>897600</v>
      </c>
      <c r="I54" s="92">
        <f t="shared" si="35"/>
        <v>889700</v>
      </c>
      <c r="J54" s="92">
        <f t="shared" si="35"/>
        <v>354716</v>
      </c>
      <c r="K54" s="92">
        <f t="shared" si="35"/>
        <v>117000</v>
      </c>
      <c r="L54" s="92">
        <f t="shared" si="35"/>
        <v>237716</v>
      </c>
      <c r="M54" s="92">
        <f t="shared" si="35"/>
        <v>0</v>
      </c>
      <c r="N54" s="92">
        <f t="shared" si="35"/>
        <v>0</v>
      </c>
      <c r="O54" s="92">
        <f t="shared" si="35"/>
        <v>0</v>
      </c>
      <c r="P54" s="92">
        <f t="shared" si="35"/>
        <v>534984</v>
      </c>
      <c r="Q54" s="92">
        <f t="shared" si="35"/>
        <v>897600</v>
      </c>
      <c r="R54" s="92">
        <f t="shared" si="35"/>
        <v>486009</v>
      </c>
      <c r="S54" s="92">
        <f t="shared" si="35"/>
        <v>171000</v>
      </c>
      <c r="T54" s="92">
        <f t="shared" si="35"/>
        <v>253844</v>
      </c>
      <c r="U54" s="92">
        <f t="shared" si="35"/>
        <v>0</v>
      </c>
      <c r="V54" s="92">
        <f t="shared" si="35"/>
        <v>61165</v>
      </c>
      <c r="W54" s="92">
        <f t="shared" si="35"/>
        <v>0</v>
      </c>
      <c r="X54" s="92">
        <f t="shared" si="35"/>
        <v>411591</v>
      </c>
      <c r="Y54" s="2"/>
    </row>
    <row r="55" spans="1:25">
      <c r="A55" s="16" t="s">
        <v>7</v>
      </c>
      <c r="B55" s="24" t="s">
        <v>38</v>
      </c>
      <c r="C55" s="40"/>
      <c r="D55" s="40"/>
      <c r="E55" s="40"/>
      <c r="F55" s="40"/>
      <c r="G55" s="92">
        <f>G56+G65</f>
        <v>987580.79200000002</v>
      </c>
      <c r="H55" s="92">
        <f t="shared" ref="H55:X55" si="36">H56+H65</f>
        <v>897600</v>
      </c>
      <c r="I55" s="92">
        <f t="shared" si="36"/>
        <v>889700</v>
      </c>
      <c r="J55" s="92">
        <f t="shared" si="36"/>
        <v>354716</v>
      </c>
      <c r="K55" s="92">
        <f t="shared" si="36"/>
        <v>117000</v>
      </c>
      <c r="L55" s="92">
        <f t="shared" si="36"/>
        <v>237716</v>
      </c>
      <c r="M55" s="92">
        <f t="shared" si="36"/>
        <v>0</v>
      </c>
      <c r="N55" s="92">
        <f t="shared" si="36"/>
        <v>0</v>
      </c>
      <c r="O55" s="92">
        <f t="shared" si="36"/>
        <v>0</v>
      </c>
      <c r="P55" s="92">
        <f t="shared" si="36"/>
        <v>534984</v>
      </c>
      <c r="Q55" s="92">
        <f t="shared" si="36"/>
        <v>897600</v>
      </c>
      <c r="R55" s="92">
        <f t="shared" si="36"/>
        <v>486009</v>
      </c>
      <c r="S55" s="92">
        <f t="shared" si="36"/>
        <v>171000</v>
      </c>
      <c r="T55" s="92">
        <f t="shared" si="36"/>
        <v>253844</v>
      </c>
      <c r="U55" s="92">
        <f t="shared" si="36"/>
        <v>0</v>
      </c>
      <c r="V55" s="92">
        <f t="shared" si="36"/>
        <v>61165</v>
      </c>
      <c r="W55" s="92">
        <f t="shared" si="36"/>
        <v>0</v>
      </c>
      <c r="X55" s="92">
        <f t="shared" si="36"/>
        <v>411591</v>
      </c>
      <c r="Y55" s="35"/>
    </row>
    <row r="56" spans="1:25" s="31" customFormat="1">
      <c r="A56" s="4" t="s">
        <v>18</v>
      </c>
      <c r="B56" s="29" t="s">
        <v>52</v>
      </c>
      <c r="C56" s="30"/>
      <c r="D56" s="30"/>
      <c r="E56" s="30"/>
      <c r="F56" s="30"/>
      <c r="G56" s="100">
        <f>G57+G112</f>
        <v>144884.31299999999</v>
      </c>
      <c r="H56" s="100">
        <f t="shared" ref="H56:X56" si="37">H57+H112</f>
        <v>133500</v>
      </c>
      <c r="I56" s="100">
        <f t="shared" si="37"/>
        <v>125600</v>
      </c>
      <c r="J56" s="100">
        <f t="shared" si="37"/>
        <v>80770</v>
      </c>
      <c r="K56" s="100">
        <f t="shared" si="37"/>
        <v>0</v>
      </c>
      <c r="L56" s="100">
        <f t="shared" si="37"/>
        <v>80770</v>
      </c>
      <c r="M56" s="100">
        <f t="shared" si="37"/>
        <v>0</v>
      </c>
      <c r="N56" s="100">
        <f t="shared" si="37"/>
        <v>0</v>
      </c>
      <c r="O56" s="100">
        <f t="shared" si="37"/>
        <v>0</v>
      </c>
      <c r="P56" s="100">
        <f t="shared" si="37"/>
        <v>44830</v>
      </c>
      <c r="Q56" s="100">
        <f t="shared" si="37"/>
        <v>133500</v>
      </c>
      <c r="R56" s="100">
        <f t="shared" si="37"/>
        <v>96898</v>
      </c>
      <c r="S56" s="100">
        <f t="shared" si="37"/>
        <v>0</v>
      </c>
      <c r="T56" s="100">
        <f t="shared" si="37"/>
        <v>96898</v>
      </c>
      <c r="U56" s="100">
        <f t="shared" si="37"/>
        <v>0</v>
      </c>
      <c r="V56" s="100">
        <f t="shared" si="37"/>
        <v>0</v>
      </c>
      <c r="W56" s="100">
        <f t="shared" si="37"/>
        <v>0</v>
      </c>
      <c r="X56" s="100">
        <f t="shared" si="37"/>
        <v>36602</v>
      </c>
      <c r="Y56" s="6"/>
    </row>
    <row r="57" spans="1:25" s="31" customFormat="1" ht="31.5">
      <c r="A57" s="4"/>
      <c r="B57" s="29" t="s">
        <v>17</v>
      </c>
      <c r="C57" s="30"/>
      <c r="D57" s="30"/>
      <c r="E57" s="30"/>
      <c r="F57" s="30"/>
      <c r="G57" s="100">
        <f>G58+G60</f>
        <v>144884.31299999999</v>
      </c>
      <c r="H57" s="100">
        <f t="shared" ref="H57:X57" si="38">H58+H60</f>
        <v>133500</v>
      </c>
      <c r="I57" s="100">
        <f t="shared" si="38"/>
        <v>125600</v>
      </c>
      <c r="J57" s="100">
        <f t="shared" si="38"/>
        <v>80770</v>
      </c>
      <c r="K57" s="100">
        <f t="shared" si="38"/>
        <v>0</v>
      </c>
      <c r="L57" s="100">
        <f t="shared" si="38"/>
        <v>80770</v>
      </c>
      <c r="M57" s="100">
        <f t="shared" si="38"/>
        <v>0</v>
      </c>
      <c r="N57" s="100">
        <f t="shared" si="38"/>
        <v>0</v>
      </c>
      <c r="O57" s="100">
        <f t="shared" si="38"/>
        <v>0</v>
      </c>
      <c r="P57" s="100">
        <f t="shared" si="38"/>
        <v>44830</v>
      </c>
      <c r="Q57" s="100">
        <f t="shared" si="38"/>
        <v>133500</v>
      </c>
      <c r="R57" s="100">
        <f t="shared" si="38"/>
        <v>96898</v>
      </c>
      <c r="S57" s="100">
        <f t="shared" si="38"/>
        <v>0</v>
      </c>
      <c r="T57" s="100">
        <f t="shared" si="38"/>
        <v>96898</v>
      </c>
      <c r="U57" s="100">
        <f t="shared" si="38"/>
        <v>0</v>
      </c>
      <c r="V57" s="100">
        <f t="shared" si="38"/>
        <v>0</v>
      </c>
      <c r="W57" s="100">
        <f t="shared" si="38"/>
        <v>0</v>
      </c>
      <c r="X57" s="100">
        <f t="shared" si="38"/>
        <v>36602</v>
      </c>
      <c r="Y57" s="6"/>
    </row>
    <row r="58" spans="1:25" s="31" customFormat="1">
      <c r="A58" s="7"/>
      <c r="B58" s="29" t="s">
        <v>16</v>
      </c>
      <c r="C58" s="30"/>
      <c r="D58" s="30"/>
      <c r="E58" s="30"/>
      <c r="F58" s="30"/>
      <c r="G58" s="100">
        <f>G59</f>
        <v>35183</v>
      </c>
      <c r="H58" s="100">
        <f t="shared" ref="H58:X58" si="39">H59</f>
        <v>35000</v>
      </c>
      <c r="I58" s="100">
        <f t="shared" si="39"/>
        <v>27100</v>
      </c>
      <c r="J58" s="100">
        <f t="shared" si="39"/>
        <v>27100</v>
      </c>
      <c r="K58" s="100">
        <f t="shared" si="39"/>
        <v>0</v>
      </c>
      <c r="L58" s="100">
        <f t="shared" si="39"/>
        <v>27100</v>
      </c>
      <c r="M58" s="100">
        <f t="shared" si="39"/>
        <v>0</v>
      </c>
      <c r="N58" s="100">
        <f t="shared" si="39"/>
        <v>0</v>
      </c>
      <c r="O58" s="100">
        <f t="shared" si="39"/>
        <v>0</v>
      </c>
      <c r="P58" s="100">
        <f t="shared" si="39"/>
        <v>0</v>
      </c>
      <c r="Q58" s="100">
        <f t="shared" si="39"/>
        <v>35000</v>
      </c>
      <c r="R58" s="100">
        <f t="shared" si="39"/>
        <v>35000</v>
      </c>
      <c r="S58" s="100">
        <f t="shared" si="39"/>
        <v>0</v>
      </c>
      <c r="T58" s="100">
        <f t="shared" si="39"/>
        <v>35000</v>
      </c>
      <c r="U58" s="100">
        <f t="shared" si="39"/>
        <v>0</v>
      </c>
      <c r="V58" s="100">
        <f t="shared" si="39"/>
        <v>0</v>
      </c>
      <c r="W58" s="100">
        <f t="shared" si="39"/>
        <v>0</v>
      </c>
      <c r="X58" s="100">
        <f t="shared" si="39"/>
        <v>0</v>
      </c>
      <c r="Y58" s="6"/>
    </row>
    <row r="59" spans="1:25" ht="87" customHeight="1">
      <c r="A59" s="19">
        <v>1</v>
      </c>
      <c r="B59" s="53" t="s">
        <v>131</v>
      </c>
      <c r="C59" s="40" t="s">
        <v>132</v>
      </c>
      <c r="D59" s="40" t="s">
        <v>59</v>
      </c>
      <c r="E59" s="40" t="s">
        <v>56</v>
      </c>
      <c r="F59" s="40" t="s">
        <v>133</v>
      </c>
      <c r="G59" s="93">
        <v>35183</v>
      </c>
      <c r="H59" s="93">
        <v>35000</v>
      </c>
      <c r="I59" s="93">
        <f>J59+P59</f>
        <v>27100</v>
      </c>
      <c r="J59" s="93">
        <f>K59+L59+N59</f>
        <v>27100</v>
      </c>
      <c r="K59" s="93"/>
      <c r="L59" s="93">
        <v>27100</v>
      </c>
      <c r="M59" s="93"/>
      <c r="N59" s="93"/>
      <c r="O59" s="93"/>
      <c r="P59" s="93"/>
      <c r="Q59" s="93">
        <f>R59+X59</f>
        <v>35000</v>
      </c>
      <c r="R59" s="93">
        <f>S59+T59+V59</f>
        <v>35000</v>
      </c>
      <c r="S59" s="93"/>
      <c r="T59" s="93">
        <v>35000</v>
      </c>
      <c r="U59" s="93"/>
      <c r="V59" s="93"/>
      <c r="W59" s="93"/>
      <c r="X59" s="93">
        <f>H59-R59</f>
        <v>0</v>
      </c>
      <c r="Y59" s="79"/>
    </row>
    <row r="60" spans="1:25" ht="78.75">
      <c r="A60" s="5"/>
      <c r="B60" s="52" t="s">
        <v>134</v>
      </c>
      <c r="C60" s="40"/>
      <c r="D60" s="40"/>
      <c r="E60" s="40"/>
      <c r="F60" s="40"/>
      <c r="G60" s="100">
        <f>SUM(G61:G64)</f>
        <v>109701.31299999999</v>
      </c>
      <c r="H60" s="100">
        <f t="shared" ref="H60:X60" si="40">SUM(H61:H64)</f>
        <v>98500</v>
      </c>
      <c r="I60" s="100">
        <f t="shared" si="40"/>
        <v>98500</v>
      </c>
      <c r="J60" s="100">
        <f t="shared" si="40"/>
        <v>53670</v>
      </c>
      <c r="K60" s="100">
        <f t="shared" si="40"/>
        <v>0</v>
      </c>
      <c r="L60" s="100">
        <f t="shared" si="40"/>
        <v>53670</v>
      </c>
      <c r="M60" s="100">
        <f t="shared" si="40"/>
        <v>0</v>
      </c>
      <c r="N60" s="100">
        <f t="shared" si="40"/>
        <v>0</v>
      </c>
      <c r="O60" s="100">
        <f t="shared" si="40"/>
        <v>0</v>
      </c>
      <c r="P60" s="100">
        <f t="shared" si="40"/>
        <v>44830</v>
      </c>
      <c r="Q60" s="100">
        <f t="shared" si="40"/>
        <v>98500</v>
      </c>
      <c r="R60" s="100">
        <f t="shared" si="40"/>
        <v>61898</v>
      </c>
      <c r="S60" s="100">
        <f t="shared" si="40"/>
        <v>0</v>
      </c>
      <c r="T60" s="100">
        <f t="shared" si="40"/>
        <v>61898</v>
      </c>
      <c r="U60" s="100">
        <f t="shared" si="40"/>
        <v>0</v>
      </c>
      <c r="V60" s="100">
        <f t="shared" si="40"/>
        <v>0</v>
      </c>
      <c r="W60" s="100">
        <f t="shared" si="40"/>
        <v>0</v>
      </c>
      <c r="X60" s="100">
        <f t="shared" si="40"/>
        <v>36602</v>
      </c>
      <c r="Y60" s="8"/>
    </row>
    <row r="61" spans="1:25" ht="70.5" customHeight="1">
      <c r="A61" s="19">
        <v>1</v>
      </c>
      <c r="B61" s="53" t="s">
        <v>135</v>
      </c>
      <c r="C61" s="40" t="s">
        <v>59</v>
      </c>
      <c r="D61" s="40" t="s">
        <v>58</v>
      </c>
      <c r="E61" s="40" t="s">
        <v>56</v>
      </c>
      <c r="F61" s="40" t="s">
        <v>136</v>
      </c>
      <c r="G61" s="93">
        <v>34318.576000000001</v>
      </c>
      <c r="H61" s="93">
        <v>30800</v>
      </c>
      <c r="I61" s="93">
        <f>J61+P61</f>
        <v>30800</v>
      </c>
      <c r="J61" s="93">
        <f>K61+L61+N61</f>
        <v>4000</v>
      </c>
      <c r="K61" s="93"/>
      <c r="L61" s="93">
        <v>4000</v>
      </c>
      <c r="M61" s="93"/>
      <c r="N61" s="93"/>
      <c r="O61" s="93"/>
      <c r="P61" s="93">
        <f>H61-J61</f>
        <v>26800</v>
      </c>
      <c r="Q61" s="93">
        <f>R61+X61</f>
        <v>30800</v>
      </c>
      <c r="R61" s="93">
        <f>S61+T61+V61</f>
        <v>5000</v>
      </c>
      <c r="S61" s="93"/>
      <c r="T61" s="93">
        <v>5000</v>
      </c>
      <c r="U61" s="93"/>
      <c r="V61" s="93"/>
      <c r="W61" s="93"/>
      <c r="X61" s="93">
        <f>H61-R61</f>
        <v>25800</v>
      </c>
      <c r="Y61" s="79"/>
    </row>
    <row r="62" spans="1:25" ht="69.75" customHeight="1">
      <c r="A62" s="19">
        <f>A41+1</f>
        <v>2</v>
      </c>
      <c r="B62" s="53" t="s">
        <v>137</v>
      </c>
      <c r="C62" s="51" t="s">
        <v>61</v>
      </c>
      <c r="D62" s="40" t="s">
        <v>53</v>
      </c>
      <c r="E62" s="40" t="s">
        <v>114</v>
      </c>
      <c r="F62" s="40" t="s">
        <v>138</v>
      </c>
      <c r="G62" s="93">
        <v>26922.523000000001</v>
      </c>
      <c r="H62" s="93">
        <v>24200</v>
      </c>
      <c r="I62" s="93">
        <f>J62+P62</f>
        <v>24200</v>
      </c>
      <c r="J62" s="93">
        <f>K62+L62+N62</f>
        <v>22000</v>
      </c>
      <c r="K62" s="93"/>
      <c r="L62" s="93">
        <v>22000</v>
      </c>
      <c r="M62" s="93"/>
      <c r="N62" s="93"/>
      <c r="O62" s="93"/>
      <c r="P62" s="93">
        <f>H62-J62</f>
        <v>2200</v>
      </c>
      <c r="Q62" s="93">
        <f>R62+X62</f>
        <v>24200</v>
      </c>
      <c r="R62" s="93">
        <f>S62+T62+V62</f>
        <v>23128</v>
      </c>
      <c r="S62" s="93"/>
      <c r="T62" s="93">
        <v>23128</v>
      </c>
      <c r="U62" s="93"/>
      <c r="V62" s="93"/>
      <c r="W62" s="93"/>
      <c r="X62" s="93">
        <f>H62-R62</f>
        <v>1072</v>
      </c>
      <c r="Y62" s="54"/>
    </row>
    <row r="63" spans="1:25" ht="69.75" customHeight="1">
      <c r="A63" s="19">
        <v>3</v>
      </c>
      <c r="B63" s="53" t="s">
        <v>139</v>
      </c>
      <c r="C63" s="51" t="s">
        <v>61</v>
      </c>
      <c r="D63" s="40" t="s">
        <v>53</v>
      </c>
      <c r="E63" s="40" t="s">
        <v>56</v>
      </c>
      <c r="F63" s="40" t="s">
        <v>140</v>
      </c>
      <c r="G63" s="93">
        <v>24700.087</v>
      </c>
      <c r="H63" s="93">
        <v>22200</v>
      </c>
      <c r="I63" s="93">
        <f>J63+P63</f>
        <v>22200</v>
      </c>
      <c r="J63" s="93">
        <f>K63+L63+N63</f>
        <v>14000</v>
      </c>
      <c r="K63" s="93"/>
      <c r="L63" s="93">
        <v>14000</v>
      </c>
      <c r="M63" s="93"/>
      <c r="N63" s="93"/>
      <c r="O63" s="93"/>
      <c r="P63" s="93">
        <f>H63-J63</f>
        <v>8200</v>
      </c>
      <c r="Q63" s="93">
        <f t="shared" ref="Q63:Q64" si="41">R63+X63</f>
        <v>22200</v>
      </c>
      <c r="R63" s="93">
        <f t="shared" ref="R63:R64" si="42">S63+T63+V63</f>
        <v>18100</v>
      </c>
      <c r="S63" s="93"/>
      <c r="T63" s="93">
        <v>18100</v>
      </c>
      <c r="U63" s="93"/>
      <c r="V63" s="93"/>
      <c r="W63" s="93"/>
      <c r="X63" s="93">
        <f>H63-R63</f>
        <v>4100</v>
      </c>
      <c r="Y63" s="54"/>
    </row>
    <row r="64" spans="1:25" ht="118.5" customHeight="1">
      <c r="A64" s="19">
        <v>4</v>
      </c>
      <c r="B64" s="53" t="s">
        <v>141</v>
      </c>
      <c r="C64" s="51" t="s">
        <v>80</v>
      </c>
      <c r="D64" s="40" t="s">
        <v>79</v>
      </c>
      <c r="E64" s="40" t="s">
        <v>56</v>
      </c>
      <c r="F64" s="40" t="s">
        <v>142</v>
      </c>
      <c r="G64" s="93">
        <v>23760.127</v>
      </c>
      <c r="H64" s="93">
        <v>21300</v>
      </c>
      <c r="I64" s="93">
        <f>J64+P64</f>
        <v>21300</v>
      </c>
      <c r="J64" s="93">
        <f>K64+L64+N64</f>
        <v>13670</v>
      </c>
      <c r="K64" s="93"/>
      <c r="L64" s="93">
        <v>13670</v>
      </c>
      <c r="M64" s="93"/>
      <c r="N64" s="93"/>
      <c r="O64" s="93"/>
      <c r="P64" s="93">
        <f>H64-J64</f>
        <v>7630</v>
      </c>
      <c r="Q64" s="93">
        <f t="shared" si="41"/>
        <v>21300</v>
      </c>
      <c r="R64" s="93">
        <f t="shared" si="42"/>
        <v>15670</v>
      </c>
      <c r="S64" s="93"/>
      <c r="T64" s="93">
        <v>15670</v>
      </c>
      <c r="U64" s="93"/>
      <c r="V64" s="93"/>
      <c r="W64" s="93"/>
      <c r="X64" s="93">
        <f>H64-R64</f>
        <v>5630</v>
      </c>
      <c r="Y64" s="54"/>
    </row>
    <row r="65" spans="1:25" ht="54" customHeight="1">
      <c r="A65" s="4" t="s">
        <v>19</v>
      </c>
      <c r="B65" s="25" t="s">
        <v>72</v>
      </c>
      <c r="C65" s="40"/>
      <c r="D65" s="40"/>
      <c r="E65" s="40"/>
      <c r="F65" s="40"/>
      <c r="G65" s="100">
        <f>G66</f>
        <v>842696.47900000005</v>
      </c>
      <c r="H65" s="100">
        <f t="shared" ref="H65:X65" si="43">H66</f>
        <v>764100</v>
      </c>
      <c r="I65" s="100">
        <f t="shared" si="43"/>
        <v>764100</v>
      </c>
      <c r="J65" s="100">
        <f t="shared" si="43"/>
        <v>273946</v>
      </c>
      <c r="K65" s="100">
        <f t="shared" si="43"/>
        <v>117000</v>
      </c>
      <c r="L65" s="100">
        <f t="shared" si="43"/>
        <v>156946</v>
      </c>
      <c r="M65" s="100">
        <f t="shared" si="43"/>
        <v>0</v>
      </c>
      <c r="N65" s="100">
        <f t="shared" si="43"/>
        <v>0</v>
      </c>
      <c r="O65" s="100">
        <f t="shared" si="43"/>
        <v>0</v>
      </c>
      <c r="P65" s="100">
        <f t="shared" si="43"/>
        <v>490154</v>
      </c>
      <c r="Q65" s="100">
        <f t="shared" si="43"/>
        <v>764100</v>
      </c>
      <c r="R65" s="100">
        <f t="shared" si="43"/>
        <v>389111</v>
      </c>
      <c r="S65" s="100">
        <f t="shared" si="43"/>
        <v>171000</v>
      </c>
      <c r="T65" s="100">
        <f t="shared" si="43"/>
        <v>156946</v>
      </c>
      <c r="U65" s="100">
        <f t="shared" si="43"/>
        <v>0</v>
      </c>
      <c r="V65" s="100">
        <f t="shared" si="43"/>
        <v>61165</v>
      </c>
      <c r="W65" s="100">
        <f t="shared" si="43"/>
        <v>0</v>
      </c>
      <c r="X65" s="100">
        <f t="shared" si="43"/>
        <v>374989</v>
      </c>
      <c r="Y65" s="35"/>
    </row>
    <row r="66" spans="1:25" ht="38.25" customHeight="1">
      <c r="A66" s="19"/>
      <c r="B66" s="29" t="s">
        <v>17</v>
      </c>
      <c r="C66" s="40"/>
      <c r="D66" s="40"/>
      <c r="E66" s="40"/>
      <c r="F66" s="40"/>
      <c r="G66" s="100">
        <f>G67+G70+G72</f>
        <v>842696.47900000005</v>
      </c>
      <c r="H66" s="100">
        <f t="shared" ref="H66:X66" si="44">H67+H70+H72</f>
        <v>764100</v>
      </c>
      <c r="I66" s="100">
        <f t="shared" si="44"/>
        <v>764100</v>
      </c>
      <c r="J66" s="100">
        <f t="shared" si="44"/>
        <v>273946</v>
      </c>
      <c r="K66" s="100">
        <f t="shared" si="44"/>
        <v>117000</v>
      </c>
      <c r="L66" s="100">
        <f t="shared" si="44"/>
        <v>156946</v>
      </c>
      <c r="M66" s="100">
        <f t="shared" si="44"/>
        <v>0</v>
      </c>
      <c r="N66" s="100">
        <f t="shared" si="44"/>
        <v>0</v>
      </c>
      <c r="O66" s="100">
        <f t="shared" si="44"/>
        <v>0</v>
      </c>
      <c r="P66" s="100">
        <f t="shared" si="44"/>
        <v>490154</v>
      </c>
      <c r="Q66" s="100">
        <f t="shared" si="44"/>
        <v>764100</v>
      </c>
      <c r="R66" s="100">
        <f t="shared" si="44"/>
        <v>389111</v>
      </c>
      <c r="S66" s="100">
        <f t="shared" si="44"/>
        <v>171000</v>
      </c>
      <c r="T66" s="100">
        <f t="shared" si="44"/>
        <v>156946</v>
      </c>
      <c r="U66" s="100">
        <f t="shared" si="44"/>
        <v>0</v>
      </c>
      <c r="V66" s="100">
        <f t="shared" si="44"/>
        <v>61165</v>
      </c>
      <c r="W66" s="100">
        <f t="shared" si="44"/>
        <v>0</v>
      </c>
      <c r="X66" s="100">
        <f t="shared" si="44"/>
        <v>374989</v>
      </c>
      <c r="Y66" s="35"/>
    </row>
    <row r="67" spans="1:25">
      <c r="A67" s="19"/>
      <c r="B67" s="29" t="s">
        <v>15</v>
      </c>
      <c r="C67" s="40"/>
      <c r="D67" s="40"/>
      <c r="E67" s="40"/>
      <c r="F67" s="40"/>
      <c r="G67" s="100">
        <f>G68+G69</f>
        <v>359248.00100000005</v>
      </c>
      <c r="H67" s="100">
        <f t="shared" ref="H67:X67" si="45">H68+H69</f>
        <v>323100</v>
      </c>
      <c r="I67" s="100">
        <f t="shared" si="45"/>
        <v>323100</v>
      </c>
      <c r="J67" s="100">
        <f t="shared" si="45"/>
        <v>106946</v>
      </c>
      <c r="K67" s="100">
        <f t="shared" si="45"/>
        <v>0</v>
      </c>
      <c r="L67" s="100">
        <f t="shared" si="45"/>
        <v>106946</v>
      </c>
      <c r="M67" s="100">
        <f t="shared" si="45"/>
        <v>0</v>
      </c>
      <c r="N67" s="100">
        <f t="shared" si="45"/>
        <v>0</v>
      </c>
      <c r="O67" s="100">
        <f t="shared" si="45"/>
        <v>0</v>
      </c>
      <c r="P67" s="100">
        <f t="shared" si="45"/>
        <v>216154</v>
      </c>
      <c r="Q67" s="100">
        <f t="shared" si="45"/>
        <v>323100</v>
      </c>
      <c r="R67" s="100">
        <f t="shared" si="45"/>
        <v>157111</v>
      </c>
      <c r="S67" s="100">
        <f t="shared" si="45"/>
        <v>0</v>
      </c>
      <c r="T67" s="100">
        <f t="shared" si="45"/>
        <v>106946</v>
      </c>
      <c r="U67" s="100">
        <f t="shared" si="45"/>
        <v>0</v>
      </c>
      <c r="V67" s="100">
        <f t="shared" si="45"/>
        <v>50165</v>
      </c>
      <c r="W67" s="100">
        <f t="shared" si="45"/>
        <v>0</v>
      </c>
      <c r="X67" s="100">
        <f t="shared" si="45"/>
        <v>165989</v>
      </c>
      <c r="Y67" s="35"/>
    </row>
    <row r="68" spans="1:25" ht="54" customHeight="1">
      <c r="A68" s="19">
        <v>1</v>
      </c>
      <c r="B68" s="20" t="s">
        <v>143</v>
      </c>
      <c r="C68" s="40" t="s">
        <v>144</v>
      </c>
      <c r="D68" s="40" t="s">
        <v>50</v>
      </c>
      <c r="E68" s="40" t="s">
        <v>62</v>
      </c>
      <c r="F68" s="40" t="s">
        <v>145</v>
      </c>
      <c r="G68" s="93">
        <v>133577.01</v>
      </c>
      <c r="H68" s="93">
        <v>120000</v>
      </c>
      <c r="I68" s="93">
        <f>J68+P68</f>
        <v>120000</v>
      </c>
      <c r="J68" s="93">
        <f>K68+L68+N68</f>
        <v>50000</v>
      </c>
      <c r="K68" s="93"/>
      <c r="L68" s="93">
        <v>50000</v>
      </c>
      <c r="M68" s="93"/>
      <c r="N68" s="93"/>
      <c r="O68" s="93"/>
      <c r="P68" s="93">
        <f>H68-J68</f>
        <v>70000</v>
      </c>
      <c r="Q68" s="93">
        <f t="shared" ref="Q68:Q69" si="46">R68+X68</f>
        <v>120000</v>
      </c>
      <c r="R68" s="93">
        <f t="shared" ref="R68:R69" si="47">S68+T68+V68</f>
        <v>75000</v>
      </c>
      <c r="S68" s="93"/>
      <c r="T68" s="93">
        <v>50000</v>
      </c>
      <c r="U68" s="93"/>
      <c r="V68" s="93">
        <v>25000</v>
      </c>
      <c r="W68" s="93"/>
      <c r="X68" s="93">
        <f>H68-R68</f>
        <v>45000</v>
      </c>
      <c r="Y68" s="102"/>
    </row>
    <row r="69" spans="1:25" ht="68.25" customHeight="1">
      <c r="A69" s="19">
        <v>2</v>
      </c>
      <c r="B69" s="20" t="s">
        <v>146</v>
      </c>
      <c r="C69" s="40" t="s">
        <v>147</v>
      </c>
      <c r="D69" s="40" t="s">
        <v>81</v>
      </c>
      <c r="E69" s="40" t="s">
        <v>62</v>
      </c>
      <c r="F69" s="40" t="s">
        <v>148</v>
      </c>
      <c r="G69" s="93">
        <v>225670.99100000001</v>
      </c>
      <c r="H69" s="93">
        <v>203100</v>
      </c>
      <c r="I69" s="93">
        <f>J69+P69</f>
        <v>203100</v>
      </c>
      <c r="J69" s="93">
        <f>K69+L69+N69</f>
        <v>56946</v>
      </c>
      <c r="K69" s="93"/>
      <c r="L69" s="93">
        <v>56946</v>
      </c>
      <c r="M69" s="93"/>
      <c r="N69" s="93"/>
      <c r="O69" s="93"/>
      <c r="P69" s="93">
        <f>H69-J69</f>
        <v>146154</v>
      </c>
      <c r="Q69" s="93">
        <f t="shared" si="46"/>
        <v>203100</v>
      </c>
      <c r="R69" s="93">
        <f t="shared" si="47"/>
        <v>82111</v>
      </c>
      <c r="S69" s="93"/>
      <c r="T69" s="93">
        <v>56946</v>
      </c>
      <c r="U69" s="93"/>
      <c r="V69" s="93">
        <v>25165</v>
      </c>
      <c r="W69" s="93"/>
      <c r="X69" s="93">
        <f>H69-R69</f>
        <v>120989</v>
      </c>
      <c r="Y69" s="102"/>
    </row>
    <row r="70" spans="1:25">
      <c r="A70" s="19"/>
      <c r="B70" s="29" t="s">
        <v>16</v>
      </c>
      <c r="C70" s="40"/>
      <c r="D70" s="40"/>
      <c r="E70" s="40"/>
      <c r="F70" s="40"/>
      <c r="G70" s="100">
        <f>G71</f>
        <v>61535.264999999999</v>
      </c>
      <c r="H70" s="100">
        <f t="shared" ref="H70:X70" si="48">H71</f>
        <v>61000</v>
      </c>
      <c r="I70" s="100">
        <f t="shared" si="48"/>
        <v>61000</v>
      </c>
      <c r="J70" s="100">
        <f t="shared" si="48"/>
        <v>50000</v>
      </c>
      <c r="K70" s="100">
        <f t="shared" si="48"/>
        <v>0</v>
      </c>
      <c r="L70" s="100">
        <f t="shared" si="48"/>
        <v>50000</v>
      </c>
      <c r="M70" s="100">
        <f t="shared" si="48"/>
        <v>0</v>
      </c>
      <c r="N70" s="100">
        <f t="shared" si="48"/>
        <v>0</v>
      </c>
      <c r="O70" s="100">
        <f t="shared" si="48"/>
        <v>0</v>
      </c>
      <c r="P70" s="100">
        <f t="shared" si="48"/>
        <v>11000</v>
      </c>
      <c r="Q70" s="100">
        <f t="shared" si="48"/>
        <v>61000</v>
      </c>
      <c r="R70" s="100">
        <f t="shared" si="48"/>
        <v>61000</v>
      </c>
      <c r="S70" s="100">
        <f t="shared" si="48"/>
        <v>0</v>
      </c>
      <c r="T70" s="100">
        <f t="shared" si="48"/>
        <v>50000</v>
      </c>
      <c r="U70" s="100">
        <f t="shared" si="48"/>
        <v>0</v>
      </c>
      <c r="V70" s="100">
        <f t="shared" si="48"/>
        <v>11000</v>
      </c>
      <c r="W70" s="100">
        <f t="shared" si="48"/>
        <v>0</v>
      </c>
      <c r="X70" s="100">
        <f t="shared" si="48"/>
        <v>0</v>
      </c>
      <c r="Y70" s="35"/>
    </row>
    <row r="71" spans="1:25" ht="117" customHeight="1">
      <c r="A71" s="19">
        <v>1</v>
      </c>
      <c r="B71" s="20" t="s">
        <v>149</v>
      </c>
      <c r="C71" s="40" t="s">
        <v>123</v>
      </c>
      <c r="D71" s="40" t="s">
        <v>124</v>
      </c>
      <c r="E71" s="40" t="s">
        <v>62</v>
      </c>
      <c r="F71" s="40" t="s">
        <v>150</v>
      </c>
      <c r="G71" s="93">
        <v>61535.264999999999</v>
      </c>
      <c r="H71" s="93">
        <v>61000</v>
      </c>
      <c r="I71" s="93">
        <f>J71+P71</f>
        <v>61000</v>
      </c>
      <c r="J71" s="93">
        <f>K71+L71+N71</f>
        <v>50000</v>
      </c>
      <c r="K71" s="93"/>
      <c r="L71" s="93">
        <v>50000</v>
      </c>
      <c r="M71" s="93"/>
      <c r="N71" s="93"/>
      <c r="O71" s="93"/>
      <c r="P71" s="93">
        <f>H71-J71</f>
        <v>11000</v>
      </c>
      <c r="Q71" s="93">
        <f t="shared" ref="Q71" si="49">R71+X71</f>
        <v>61000</v>
      </c>
      <c r="R71" s="93">
        <f t="shared" ref="R71" si="50">S71+T71+V71</f>
        <v>61000</v>
      </c>
      <c r="S71" s="93"/>
      <c r="T71" s="93">
        <v>50000</v>
      </c>
      <c r="U71" s="93"/>
      <c r="V71" s="93">
        <v>11000</v>
      </c>
      <c r="W71" s="93"/>
      <c r="X71" s="93">
        <f>H71-R71</f>
        <v>0</v>
      </c>
      <c r="Y71" s="102"/>
    </row>
    <row r="72" spans="1:25" ht="57.75" customHeight="1">
      <c r="A72" s="19"/>
      <c r="B72" s="29" t="s">
        <v>74</v>
      </c>
      <c r="C72" s="40"/>
      <c r="D72" s="40"/>
      <c r="E72" s="40"/>
      <c r="F72" s="40"/>
      <c r="G72" s="100">
        <f>SUM(G73:G76)</f>
        <v>421913.21299999999</v>
      </c>
      <c r="H72" s="100">
        <f t="shared" ref="H72:X72" si="51">SUM(H73:H76)</f>
        <v>380000</v>
      </c>
      <c r="I72" s="100">
        <f t="shared" si="51"/>
        <v>380000</v>
      </c>
      <c r="J72" s="100">
        <f t="shared" si="51"/>
        <v>117000</v>
      </c>
      <c r="K72" s="100">
        <f t="shared" si="51"/>
        <v>117000</v>
      </c>
      <c r="L72" s="100">
        <f t="shared" si="51"/>
        <v>0</v>
      </c>
      <c r="M72" s="100">
        <f t="shared" si="51"/>
        <v>0</v>
      </c>
      <c r="N72" s="100">
        <f t="shared" si="51"/>
        <v>0</v>
      </c>
      <c r="O72" s="100">
        <f t="shared" si="51"/>
        <v>0</v>
      </c>
      <c r="P72" s="100">
        <f t="shared" si="51"/>
        <v>263000</v>
      </c>
      <c r="Q72" s="100">
        <f t="shared" si="51"/>
        <v>380000</v>
      </c>
      <c r="R72" s="100">
        <f t="shared" si="51"/>
        <v>171000</v>
      </c>
      <c r="S72" s="100">
        <f t="shared" si="51"/>
        <v>171000</v>
      </c>
      <c r="T72" s="100">
        <f t="shared" si="51"/>
        <v>0</v>
      </c>
      <c r="U72" s="100">
        <f t="shared" si="51"/>
        <v>0</v>
      </c>
      <c r="V72" s="100">
        <f t="shared" si="51"/>
        <v>0</v>
      </c>
      <c r="W72" s="100">
        <f t="shared" si="51"/>
        <v>0</v>
      </c>
      <c r="X72" s="100">
        <f t="shared" si="51"/>
        <v>209000</v>
      </c>
      <c r="Y72" s="102"/>
    </row>
    <row r="73" spans="1:25" ht="55.5" customHeight="1">
      <c r="A73" s="19">
        <v>1</v>
      </c>
      <c r="B73" s="20" t="s">
        <v>151</v>
      </c>
      <c r="C73" s="40" t="s">
        <v>53</v>
      </c>
      <c r="D73" s="40" t="s">
        <v>61</v>
      </c>
      <c r="E73" s="40" t="s">
        <v>60</v>
      </c>
      <c r="F73" s="40" t="s">
        <v>152</v>
      </c>
      <c r="G73" s="93">
        <v>71318.634999999995</v>
      </c>
      <c r="H73" s="93">
        <v>64100</v>
      </c>
      <c r="I73" s="93">
        <f>J73+P73</f>
        <v>64100</v>
      </c>
      <c r="J73" s="93">
        <f>K73+L73+N73</f>
        <v>30000</v>
      </c>
      <c r="K73" s="93">
        <v>30000</v>
      </c>
      <c r="L73" s="93"/>
      <c r="M73" s="93"/>
      <c r="N73" s="93"/>
      <c r="O73" s="93"/>
      <c r="P73" s="93">
        <f>H73-J73</f>
        <v>34100</v>
      </c>
      <c r="Q73" s="93">
        <f t="shared" ref="Q73" si="52">R73+X73</f>
        <v>64100</v>
      </c>
      <c r="R73" s="93">
        <f t="shared" ref="R73" si="53">S73+T73+V73</f>
        <v>41000</v>
      </c>
      <c r="S73" s="93">
        <v>41000</v>
      </c>
      <c r="T73" s="93"/>
      <c r="U73" s="93"/>
      <c r="V73" s="93"/>
      <c r="W73" s="93"/>
      <c r="X73" s="93">
        <f>H73-R73</f>
        <v>23100</v>
      </c>
      <c r="Y73" s="102"/>
    </row>
    <row r="74" spans="1:25" ht="55.5" customHeight="1">
      <c r="A74" s="19">
        <v>2</v>
      </c>
      <c r="B74" s="20" t="s">
        <v>153</v>
      </c>
      <c r="C74" s="40" t="s">
        <v>53</v>
      </c>
      <c r="D74" s="40" t="s">
        <v>61</v>
      </c>
      <c r="E74" s="40" t="s">
        <v>60</v>
      </c>
      <c r="F74" s="40" t="s">
        <v>154</v>
      </c>
      <c r="G74" s="93">
        <v>75837.816999999995</v>
      </c>
      <c r="H74" s="93">
        <v>68200</v>
      </c>
      <c r="I74" s="93">
        <f>J74+P74</f>
        <v>68200</v>
      </c>
      <c r="J74" s="93">
        <f>K74+L74+N74</f>
        <v>7000</v>
      </c>
      <c r="K74" s="93">
        <v>7000</v>
      </c>
      <c r="L74" s="93"/>
      <c r="M74" s="93"/>
      <c r="N74" s="93"/>
      <c r="O74" s="93"/>
      <c r="P74" s="93">
        <f>H74-J74</f>
        <v>61200</v>
      </c>
      <c r="Q74" s="93">
        <f>R74+X74</f>
        <v>68200</v>
      </c>
      <c r="R74" s="93">
        <f>S74+T74+V74</f>
        <v>10000</v>
      </c>
      <c r="S74" s="93">
        <v>10000</v>
      </c>
      <c r="T74" s="93"/>
      <c r="U74" s="93"/>
      <c r="V74" s="93"/>
      <c r="W74" s="93"/>
      <c r="X74" s="93">
        <f>H74-R74</f>
        <v>58200</v>
      </c>
      <c r="Y74" s="102"/>
    </row>
    <row r="75" spans="1:25" ht="55.5" customHeight="1">
      <c r="A75" s="19">
        <v>3</v>
      </c>
      <c r="B75" s="20" t="s">
        <v>155</v>
      </c>
      <c r="C75" s="40" t="s">
        <v>156</v>
      </c>
      <c r="D75" s="40" t="s">
        <v>157</v>
      </c>
      <c r="E75" s="40" t="s">
        <v>56</v>
      </c>
      <c r="F75" s="40" t="s">
        <v>158</v>
      </c>
      <c r="G75" s="93">
        <v>84108.716</v>
      </c>
      <c r="H75" s="93">
        <v>75700</v>
      </c>
      <c r="I75" s="93">
        <f>J75+P75</f>
        <v>75700</v>
      </c>
      <c r="J75" s="93">
        <f>K75+L75+N75</f>
        <v>55000</v>
      </c>
      <c r="K75" s="93">
        <v>55000</v>
      </c>
      <c r="L75" s="93"/>
      <c r="M75" s="93"/>
      <c r="N75" s="93"/>
      <c r="O75" s="93"/>
      <c r="P75" s="93">
        <f>H75-J75</f>
        <v>20700</v>
      </c>
      <c r="Q75" s="93">
        <f t="shared" ref="Q75:Q76" si="54">R75+X75</f>
        <v>75700</v>
      </c>
      <c r="R75" s="93">
        <f t="shared" ref="R75:R76" si="55">S75+T75+V75</f>
        <v>62000</v>
      </c>
      <c r="S75" s="93">
        <v>62000</v>
      </c>
      <c r="T75" s="93"/>
      <c r="U75" s="93"/>
      <c r="V75" s="93"/>
      <c r="W75" s="93"/>
      <c r="X75" s="93">
        <f>H75-R75</f>
        <v>13700</v>
      </c>
      <c r="Y75" s="102"/>
    </row>
    <row r="76" spans="1:25" ht="85.5" customHeight="1">
      <c r="A76" s="19">
        <v>4</v>
      </c>
      <c r="B76" s="20" t="s">
        <v>159</v>
      </c>
      <c r="C76" s="40" t="s">
        <v>156</v>
      </c>
      <c r="D76" s="40" t="s">
        <v>157</v>
      </c>
      <c r="E76" s="40" t="s">
        <v>56</v>
      </c>
      <c r="F76" s="40" t="s">
        <v>160</v>
      </c>
      <c r="G76" s="93">
        <v>190648.04500000001</v>
      </c>
      <c r="H76" s="93">
        <v>172000</v>
      </c>
      <c r="I76" s="93">
        <f>J76+P76</f>
        <v>172000</v>
      </c>
      <c r="J76" s="93">
        <f>K76+L76+N76</f>
        <v>25000</v>
      </c>
      <c r="K76" s="93">
        <v>25000</v>
      </c>
      <c r="L76" s="93"/>
      <c r="M76" s="93"/>
      <c r="N76" s="93"/>
      <c r="O76" s="93"/>
      <c r="P76" s="93">
        <f>H76-J76</f>
        <v>147000</v>
      </c>
      <c r="Q76" s="93">
        <f t="shared" si="54"/>
        <v>172000</v>
      </c>
      <c r="R76" s="93">
        <f t="shared" si="55"/>
        <v>58000</v>
      </c>
      <c r="S76" s="93">
        <v>58000</v>
      </c>
      <c r="T76" s="93"/>
      <c r="U76" s="93"/>
      <c r="V76" s="93"/>
      <c r="W76" s="93"/>
      <c r="X76" s="93">
        <f>H76-R76</f>
        <v>114000</v>
      </c>
      <c r="Y76" s="102"/>
    </row>
    <row r="77" spans="1:25" s="18" customFormat="1" ht="31.5">
      <c r="A77" s="16" t="s">
        <v>106</v>
      </c>
      <c r="B77" s="47" t="s">
        <v>161</v>
      </c>
      <c r="C77" s="23"/>
      <c r="D77" s="23"/>
      <c r="E77" s="23"/>
      <c r="F77" s="23"/>
      <c r="G77" s="92">
        <f>G78</f>
        <v>1237405.7039999999</v>
      </c>
      <c r="H77" s="92">
        <f t="shared" ref="H77:X77" si="56">H78</f>
        <v>1120100</v>
      </c>
      <c r="I77" s="92">
        <f t="shared" si="56"/>
        <v>240100</v>
      </c>
      <c r="J77" s="92">
        <f t="shared" si="56"/>
        <v>228750</v>
      </c>
      <c r="K77" s="92">
        <f t="shared" si="56"/>
        <v>53000</v>
      </c>
      <c r="L77" s="92">
        <f t="shared" si="56"/>
        <v>175750</v>
      </c>
      <c r="M77" s="92">
        <f t="shared" si="56"/>
        <v>0</v>
      </c>
      <c r="N77" s="92">
        <f t="shared" si="56"/>
        <v>0</v>
      </c>
      <c r="O77" s="92">
        <f t="shared" si="56"/>
        <v>0</v>
      </c>
      <c r="P77" s="92">
        <f t="shared" si="56"/>
        <v>11350</v>
      </c>
      <c r="Q77" s="92">
        <f t="shared" si="56"/>
        <v>201132</v>
      </c>
      <c r="R77" s="92">
        <f t="shared" si="56"/>
        <v>189782</v>
      </c>
      <c r="S77" s="92">
        <f t="shared" si="56"/>
        <v>31080</v>
      </c>
      <c r="T77" s="92">
        <f t="shared" si="56"/>
        <v>158702</v>
      </c>
      <c r="U77" s="92">
        <f t="shared" si="56"/>
        <v>0</v>
      </c>
      <c r="V77" s="92">
        <f t="shared" si="56"/>
        <v>0</v>
      </c>
      <c r="W77" s="92">
        <f t="shared" si="56"/>
        <v>0</v>
      </c>
      <c r="X77" s="92">
        <f t="shared" si="56"/>
        <v>11350</v>
      </c>
      <c r="Y77" s="2"/>
    </row>
    <row r="78" spans="1:25">
      <c r="A78" s="16" t="s">
        <v>7</v>
      </c>
      <c r="B78" s="24" t="s">
        <v>38</v>
      </c>
      <c r="C78" s="40"/>
      <c r="D78" s="40"/>
      <c r="E78" s="40"/>
      <c r="F78" s="40"/>
      <c r="G78" s="92">
        <f>G79+G91</f>
        <v>1237405.7039999999</v>
      </c>
      <c r="H78" s="92">
        <f t="shared" ref="H78:X78" si="57">H79+H91</f>
        <v>1120100</v>
      </c>
      <c r="I78" s="92">
        <f t="shared" si="57"/>
        <v>240100</v>
      </c>
      <c r="J78" s="92">
        <f t="shared" si="57"/>
        <v>228750</v>
      </c>
      <c r="K78" s="92">
        <f t="shared" si="57"/>
        <v>53000</v>
      </c>
      <c r="L78" s="92">
        <f t="shared" si="57"/>
        <v>175750</v>
      </c>
      <c r="M78" s="92">
        <f t="shared" si="57"/>
        <v>0</v>
      </c>
      <c r="N78" s="92">
        <f t="shared" si="57"/>
        <v>0</v>
      </c>
      <c r="O78" s="92">
        <f t="shared" si="57"/>
        <v>0</v>
      </c>
      <c r="P78" s="92">
        <f t="shared" si="57"/>
        <v>11350</v>
      </c>
      <c r="Q78" s="92">
        <f t="shared" si="57"/>
        <v>201132</v>
      </c>
      <c r="R78" s="92">
        <f t="shared" si="57"/>
        <v>189782</v>
      </c>
      <c r="S78" s="92">
        <f t="shared" si="57"/>
        <v>31080</v>
      </c>
      <c r="T78" s="92">
        <f t="shared" si="57"/>
        <v>158702</v>
      </c>
      <c r="U78" s="92">
        <f t="shared" si="57"/>
        <v>0</v>
      </c>
      <c r="V78" s="92">
        <f t="shared" si="57"/>
        <v>0</v>
      </c>
      <c r="W78" s="92">
        <f t="shared" si="57"/>
        <v>0</v>
      </c>
      <c r="X78" s="92">
        <f t="shared" si="57"/>
        <v>11350</v>
      </c>
      <c r="Y78" s="35"/>
    </row>
    <row r="79" spans="1:25" s="31" customFormat="1">
      <c r="A79" s="4" t="s">
        <v>18</v>
      </c>
      <c r="B79" s="29" t="s">
        <v>52</v>
      </c>
      <c r="C79" s="30"/>
      <c r="D79" s="30"/>
      <c r="E79" s="30"/>
      <c r="F79" s="30"/>
      <c r="G79" s="100">
        <f>G80</f>
        <v>1191889.7039999999</v>
      </c>
      <c r="H79" s="100">
        <f t="shared" ref="H79:X79" si="58">H80</f>
        <v>1078000</v>
      </c>
      <c r="I79" s="100">
        <f t="shared" si="58"/>
        <v>198000</v>
      </c>
      <c r="J79" s="100">
        <f t="shared" si="58"/>
        <v>188750</v>
      </c>
      <c r="K79" s="100">
        <f t="shared" si="58"/>
        <v>13000</v>
      </c>
      <c r="L79" s="100">
        <f t="shared" si="58"/>
        <v>175750</v>
      </c>
      <c r="M79" s="100">
        <f t="shared" si="58"/>
        <v>0</v>
      </c>
      <c r="N79" s="100">
        <f t="shared" si="58"/>
        <v>0</v>
      </c>
      <c r="O79" s="100">
        <f t="shared" si="58"/>
        <v>0</v>
      </c>
      <c r="P79" s="100">
        <f t="shared" si="58"/>
        <v>9250</v>
      </c>
      <c r="Q79" s="100">
        <f t="shared" si="58"/>
        <v>170032</v>
      </c>
      <c r="R79" s="100">
        <f t="shared" si="58"/>
        <v>160782</v>
      </c>
      <c r="S79" s="100">
        <f t="shared" si="58"/>
        <v>2080</v>
      </c>
      <c r="T79" s="100">
        <f t="shared" si="58"/>
        <v>158702</v>
      </c>
      <c r="U79" s="100">
        <f t="shared" si="58"/>
        <v>0</v>
      </c>
      <c r="V79" s="100">
        <f t="shared" si="58"/>
        <v>0</v>
      </c>
      <c r="W79" s="100">
        <f t="shared" si="58"/>
        <v>0</v>
      </c>
      <c r="X79" s="100">
        <f t="shared" si="58"/>
        <v>9250</v>
      </c>
      <c r="Y79" s="6"/>
    </row>
    <row r="80" spans="1:25" ht="31.5">
      <c r="A80" s="4"/>
      <c r="B80" s="29" t="s">
        <v>17</v>
      </c>
      <c r="C80" s="40"/>
      <c r="D80" s="40"/>
      <c r="E80" s="40"/>
      <c r="F80" s="40"/>
      <c r="G80" s="100">
        <f>G81+G84</f>
        <v>1191889.7039999999</v>
      </c>
      <c r="H80" s="100">
        <f t="shared" ref="H80:X80" si="59">H81+H84</f>
        <v>1078000</v>
      </c>
      <c r="I80" s="100">
        <f t="shared" si="59"/>
        <v>198000</v>
      </c>
      <c r="J80" s="100">
        <f t="shared" si="59"/>
        <v>188750</v>
      </c>
      <c r="K80" s="100">
        <f t="shared" si="59"/>
        <v>13000</v>
      </c>
      <c r="L80" s="100">
        <f t="shared" si="59"/>
        <v>175750</v>
      </c>
      <c r="M80" s="100">
        <f t="shared" si="59"/>
        <v>0</v>
      </c>
      <c r="N80" s="100">
        <f t="shared" si="59"/>
        <v>0</v>
      </c>
      <c r="O80" s="100">
        <f t="shared" si="59"/>
        <v>0</v>
      </c>
      <c r="P80" s="100">
        <f t="shared" si="59"/>
        <v>9250</v>
      </c>
      <c r="Q80" s="100">
        <f t="shared" si="59"/>
        <v>170032</v>
      </c>
      <c r="R80" s="100">
        <f t="shared" si="59"/>
        <v>160782</v>
      </c>
      <c r="S80" s="100">
        <f t="shared" si="59"/>
        <v>2080</v>
      </c>
      <c r="T80" s="100">
        <f t="shared" si="59"/>
        <v>158702</v>
      </c>
      <c r="U80" s="100">
        <f t="shared" si="59"/>
        <v>0</v>
      </c>
      <c r="V80" s="100">
        <f t="shared" si="59"/>
        <v>0</v>
      </c>
      <c r="W80" s="100">
        <f t="shared" si="59"/>
        <v>0</v>
      </c>
      <c r="X80" s="100">
        <f t="shared" si="59"/>
        <v>9250</v>
      </c>
      <c r="Y80" s="8"/>
    </row>
    <row r="81" spans="1:25">
      <c r="A81" s="5"/>
      <c r="B81" s="29" t="s">
        <v>15</v>
      </c>
      <c r="C81" s="40"/>
      <c r="D81" s="40"/>
      <c r="E81" s="40"/>
      <c r="F81" s="40"/>
      <c r="G81" s="100">
        <f>SUM(G82:G83)</f>
        <v>1106908.7039999999</v>
      </c>
      <c r="H81" s="100">
        <f t="shared" ref="H81:X81" si="60">SUM(H82:H83)</f>
        <v>997000</v>
      </c>
      <c r="I81" s="100">
        <f t="shared" si="60"/>
        <v>117000</v>
      </c>
      <c r="J81" s="100">
        <f t="shared" si="60"/>
        <v>117000</v>
      </c>
      <c r="K81" s="100">
        <f t="shared" si="60"/>
        <v>13000</v>
      </c>
      <c r="L81" s="100">
        <f t="shared" si="60"/>
        <v>104000</v>
      </c>
      <c r="M81" s="100">
        <f t="shared" si="60"/>
        <v>0</v>
      </c>
      <c r="N81" s="100">
        <f t="shared" si="60"/>
        <v>0</v>
      </c>
      <c r="O81" s="100">
        <f t="shared" si="60"/>
        <v>0</v>
      </c>
      <c r="P81" s="100">
        <f t="shared" si="60"/>
        <v>0</v>
      </c>
      <c r="Q81" s="100">
        <f t="shared" si="60"/>
        <v>97260</v>
      </c>
      <c r="R81" s="100">
        <f t="shared" si="60"/>
        <v>97260</v>
      </c>
      <c r="S81" s="100">
        <f t="shared" si="60"/>
        <v>2080</v>
      </c>
      <c r="T81" s="100">
        <f t="shared" si="60"/>
        <v>95180</v>
      </c>
      <c r="U81" s="100">
        <f t="shared" si="60"/>
        <v>0</v>
      </c>
      <c r="V81" s="100">
        <f t="shared" si="60"/>
        <v>0</v>
      </c>
      <c r="W81" s="100">
        <f t="shared" si="60"/>
        <v>0</v>
      </c>
      <c r="X81" s="100">
        <f t="shared" si="60"/>
        <v>0</v>
      </c>
      <c r="Y81" s="8"/>
    </row>
    <row r="82" spans="1:25" ht="91.5" customHeight="1">
      <c r="A82" s="3">
        <v>1</v>
      </c>
      <c r="B82" s="20" t="s">
        <v>162</v>
      </c>
      <c r="C82" s="40" t="s">
        <v>163</v>
      </c>
      <c r="D82" s="40" t="s">
        <v>164</v>
      </c>
      <c r="E82" s="40" t="s">
        <v>56</v>
      </c>
      <c r="F82" s="40" t="s">
        <v>165</v>
      </c>
      <c r="G82" s="93">
        <v>115098.63499999999</v>
      </c>
      <c r="H82" s="93">
        <v>104000</v>
      </c>
      <c r="I82" s="93">
        <f>J82+P82</f>
        <v>104000</v>
      </c>
      <c r="J82" s="93">
        <f>K82+L82+N82</f>
        <v>104000</v>
      </c>
      <c r="K82" s="93"/>
      <c r="L82" s="93">
        <v>104000</v>
      </c>
      <c r="M82" s="93"/>
      <c r="N82" s="93"/>
      <c r="O82" s="93"/>
      <c r="P82" s="93"/>
      <c r="Q82" s="93">
        <f t="shared" ref="Q82:Q83" si="61">R82+X82</f>
        <v>95180</v>
      </c>
      <c r="R82" s="93">
        <f>S82+T82+V82</f>
        <v>95180</v>
      </c>
      <c r="S82" s="93"/>
      <c r="T82" s="93">
        <v>95180</v>
      </c>
      <c r="U82" s="93"/>
      <c r="V82" s="93"/>
      <c r="W82" s="93"/>
      <c r="X82" s="93"/>
      <c r="Y82" s="102"/>
    </row>
    <row r="83" spans="1:25" ht="136.5" customHeight="1">
      <c r="A83" s="3">
        <v>2</v>
      </c>
      <c r="B83" s="20" t="s">
        <v>166</v>
      </c>
      <c r="C83" s="40" t="s">
        <v>167</v>
      </c>
      <c r="D83" s="40" t="s">
        <v>168</v>
      </c>
      <c r="E83" s="40" t="s">
        <v>75</v>
      </c>
      <c r="F83" s="40" t="s">
        <v>169</v>
      </c>
      <c r="G83" s="93">
        <v>991810.06900000002</v>
      </c>
      <c r="H83" s="93">
        <v>893000</v>
      </c>
      <c r="I83" s="93">
        <f>J83+P83</f>
        <v>13000</v>
      </c>
      <c r="J83" s="93">
        <f>SUM(K83:O83)</f>
        <v>13000</v>
      </c>
      <c r="K83" s="93">
        <v>13000</v>
      </c>
      <c r="L83" s="93"/>
      <c r="M83" s="93"/>
      <c r="N83" s="93"/>
      <c r="O83" s="93"/>
      <c r="P83" s="93"/>
      <c r="Q83" s="93">
        <f t="shared" si="61"/>
        <v>2080</v>
      </c>
      <c r="R83" s="93">
        <f>SUM(S83:W83)</f>
        <v>2080</v>
      </c>
      <c r="S83" s="93">
        <v>2080</v>
      </c>
      <c r="T83" s="93"/>
      <c r="U83" s="93"/>
      <c r="V83" s="93"/>
      <c r="W83" s="93"/>
      <c r="X83" s="93"/>
      <c r="Y83" s="102"/>
    </row>
    <row r="84" spans="1:25">
      <c r="A84" s="5"/>
      <c r="B84" s="29" t="s">
        <v>16</v>
      </c>
      <c r="C84" s="40"/>
      <c r="D84" s="40"/>
      <c r="E84" s="40"/>
      <c r="F84" s="40"/>
      <c r="G84" s="100">
        <f>G85</f>
        <v>84981</v>
      </c>
      <c r="H84" s="100">
        <f t="shared" ref="H84:X84" si="62">H85</f>
        <v>81000</v>
      </c>
      <c r="I84" s="100">
        <f t="shared" si="62"/>
        <v>81000</v>
      </c>
      <c r="J84" s="100">
        <f t="shared" si="62"/>
        <v>71750</v>
      </c>
      <c r="K84" s="100">
        <f t="shared" si="62"/>
        <v>0</v>
      </c>
      <c r="L84" s="100">
        <f t="shared" si="62"/>
        <v>71750</v>
      </c>
      <c r="M84" s="100">
        <f t="shared" si="62"/>
        <v>0</v>
      </c>
      <c r="N84" s="100">
        <f t="shared" si="62"/>
        <v>0</v>
      </c>
      <c r="O84" s="100">
        <f t="shared" si="62"/>
        <v>0</v>
      </c>
      <c r="P84" s="100">
        <f t="shared" si="62"/>
        <v>9250</v>
      </c>
      <c r="Q84" s="100">
        <f t="shared" si="62"/>
        <v>72772</v>
      </c>
      <c r="R84" s="100">
        <f t="shared" si="62"/>
        <v>63522</v>
      </c>
      <c r="S84" s="100">
        <f t="shared" si="62"/>
        <v>0</v>
      </c>
      <c r="T84" s="100">
        <f t="shared" si="62"/>
        <v>63522</v>
      </c>
      <c r="U84" s="100">
        <f t="shared" si="62"/>
        <v>0</v>
      </c>
      <c r="V84" s="100">
        <f t="shared" si="62"/>
        <v>0</v>
      </c>
      <c r="W84" s="100">
        <f t="shared" si="62"/>
        <v>0</v>
      </c>
      <c r="X84" s="100">
        <f t="shared" si="62"/>
        <v>9250</v>
      </c>
      <c r="Y84" s="8"/>
    </row>
    <row r="85" spans="1:25" ht="78.75">
      <c r="A85" s="5"/>
      <c r="B85" s="52" t="s">
        <v>134</v>
      </c>
      <c r="C85" s="40"/>
      <c r="D85" s="40"/>
      <c r="E85" s="40"/>
      <c r="F85" s="40"/>
      <c r="G85" s="100">
        <f>SUM(G86:G90)</f>
        <v>84981</v>
      </c>
      <c r="H85" s="100">
        <f t="shared" ref="H85:X85" si="63">SUM(H86:H90)</f>
        <v>81000</v>
      </c>
      <c r="I85" s="100">
        <f t="shared" si="63"/>
        <v>81000</v>
      </c>
      <c r="J85" s="100">
        <f t="shared" si="63"/>
        <v>71750</v>
      </c>
      <c r="K85" s="100">
        <f t="shared" si="63"/>
        <v>0</v>
      </c>
      <c r="L85" s="100">
        <f t="shared" si="63"/>
        <v>71750</v>
      </c>
      <c r="M85" s="100">
        <f t="shared" si="63"/>
        <v>0</v>
      </c>
      <c r="N85" s="100">
        <f t="shared" si="63"/>
        <v>0</v>
      </c>
      <c r="O85" s="100">
        <f t="shared" si="63"/>
        <v>0</v>
      </c>
      <c r="P85" s="100">
        <f t="shared" si="63"/>
        <v>9250</v>
      </c>
      <c r="Q85" s="100">
        <f t="shared" si="63"/>
        <v>72772</v>
      </c>
      <c r="R85" s="100">
        <f t="shared" si="63"/>
        <v>63522</v>
      </c>
      <c r="S85" s="100">
        <f t="shared" si="63"/>
        <v>0</v>
      </c>
      <c r="T85" s="100">
        <f t="shared" si="63"/>
        <v>63522</v>
      </c>
      <c r="U85" s="100">
        <f t="shared" si="63"/>
        <v>0</v>
      </c>
      <c r="V85" s="100">
        <f t="shared" si="63"/>
        <v>0</v>
      </c>
      <c r="W85" s="100">
        <f t="shared" si="63"/>
        <v>0</v>
      </c>
      <c r="X85" s="100">
        <f t="shared" si="63"/>
        <v>9250</v>
      </c>
      <c r="Y85" s="8"/>
    </row>
    <row r="86" spans="1:25" ht="71.25" customHeight="1">
      <c r="A86" s="3">
        <v>1</v>
      </c>
      <c r="B86" s="20" t="s">
        <v>170</v>
      </c>
      <c r="C86" s="40" t="s">
        <v>58</v>
      </c>
      <c r="D86" s="40" t="s">
        <v>59</v>
      </c>
      <c r="E86" s="40" t="s">
        <v>55</v>
      </c>
      <c r="F86" s="40" t="s">
        <v>171</v>
      </c>
      <c r="G86" s="93">
        <v>14980</v>
      </c>
      <c r="H86" s="93">
        <v>14900</v>
      </c>
      <c r="I86" s="93">
        <f>J86+P86</f>
        <v>14900</v>
      </c>
      <c r="J86" s="93">
        <f>SUM(K86:O86)</f>
        <v>13000</v>
      </c>
      <c r="K86" s="93"/>
      <c r="L86" s="93">
        <v>13000</v>
      </c>
      <c r="M86" s="93"/>
      <c r="N86" s="93"/>
      <c r="O86" s="93"/>
      <c r="P86" s="93">
        <f>H86-J86</f>
        <v>1900</v>
      </c>
      <c r="Q86" s="93">
        <f t="shared" ref="Q86:Q90" si="64">R86+X86</f>
        <v>13900</v>
      </c>
      <c r="R86" s="93">
        <f t="shared" ref="R86:R90" si="65">SUM(S86:W86)</f>
        <v>12000</v>
      </c>
      <c r="S86" s="93"/>
      <c r="T86" s="93">
        <v>12000</v>
      </c>
      <c r="U86" s="93"/>
      <c r="V86" s="93"/>
      <c r="W86" s="93"/>
      <c r="X86" s="93">
        <v>1900</v>
      </c>
      <c r="Y86" s="103"/>
    </row>
    <row r="87" spans="1:25" ht="55.5" customHeight="1">
      <c r="A87" s="3">
        <v>2</v>
      </c>
      <c r="B87" s="20" t="s">
        <v>172</v>
      </c>
      <c r="C87" s="40" t="s">
        <v>53</v>
      </c>
      <c r="D87" s="40" t="s">
        <v>61</v>
      </c>
      <c r="E87" s="40" t="s">
        <v>56</v>
      </c>
      <c r="F87" s="40" t="s">
        <v>173</v>
      </c>
      <c r="G87" s="93">
        <v>36925</v>
      </c>
      <c r="H87" s="93">
        <v>33200</v>
      </c>
      <c r="I87" s="93">
        <f>J87+P87</f>
        <v>33200</v>
      </c>
      <c r="J87" s="93">
        <f>SUM(K87:O87)</f>
        <v>29000</v>
      </c>
      <c r="K87" s="93"/>
      <c r="L87" s="93">
        <v>29000</v>
      </c>
      <c r="M87" s="93"/>
      <c r="N87" s="93"/>
      <c r="O87" s="93"/>
      <c r="P87" s="93">
        <f>H87-J87</f>
        <v>4200</v>
      </c>
      <c r="Q87" s="93">
        <f t="shared" si="64"/>
        <v>31700</v>
      </c>
      <c r="R87" s="93">
        <f t="shared" si="65"/>
        <v>27500</v>
      </c>
      <c r="S87" s="93"/>
      <c r="T87" s="93">
        <v>27500</v>
      </c>
      <c r="U87" s="93"/>
      <c r="V87" s="93"/>
      <c r="W87" s="93"/>
      <c r="X87" s="93">
        <v>4200</v>
      </c>
      <c r="Y87" s="103"/>
    </row>
    <row r="88" spans="1:25" ht="55.5" customHeight="1">
      <c r="A88" s="3">
        <v>3</v>
      </c>
      <c r="B88" s="20" t="s">
        <v>174</v>
      </c>
      <c r="C88" s="40" t="s">
        <v>53</v>
      </c>
      <c r="D88" s="40" t="s">
        <v>61</v>
      </c>
      <c r="E88" s="40" t="s">
        <v>55</v>
      </c>
      <c r="F88" s="40" t="s">
        <v>175</v>
      </c>
      <c r="G88" s="93">
        <v>11082</v>
      </c>
      <c r="H88" s="93">
        <v>11000</v>
      </c>
      <c r="I88" s="93">
        <f>J88+P88</f>
        <v>11000</v>
      </c>
      <c r="J88" s="93">
        <f>SUM(K88:O88)</f>
        <v>10000</v>
      </c>
      <c r="K88" s="93"/>
      <c r="L88" s="93">
        <v>10000</v>
      </c>
      <c r="M88" s="93"/>
      <c r="N88" s="93"/>
      <c r="O88" s="93"/>
      <c r="P88" s="93">
        <f>H88-J88</f>
        <v>1000</v>
      </c>
      <c r="Q88" s="93">
        <f t="shared" si="64"/>
        <v>9545</v>
      </c>
      <c r="R88" s="93">
        <f t="shared" si="65"/>
        <v>8545</v>
      </c>
      <c r="S88" s="93"/>
      <c r="T88" s="93">
        <v>8545</v>
      </c>
      <c r="U88" s="93"/>
      <c r="V88" s="93"/>
      <c r="W88" s="93"/>
      <c r="X88" s="93">
        <v>1000</v>
      </c>
      <c r="Y88" s="103"/>
    </row>
    <row r="89" spans="1:25" ht="55.5" customHeight="1">
      <c r="A89" s="3">
        <v>4</v>
      </c>
      <c r="B89" s="20" t="s">
        <v>176</v>
      </c>
      <c r="C89" s="40" t="s">
        <v>53</v>
      </c>
      <c r="D89" s="40" t="s">
        <v>61</v>
      </c>
      <c r="E89" s="40" t="s">
        <v>55</v>
      </c>
      <c r="F89" s="40" t="s">
        <v>177</v>
      </c>
      <c r="G89" s="93">
        <v>7043</v>
      </c>
      <c r="H89" s="93">
        <v>7000</v>
      </c>
      <c r="I89" s="93">
        <f>J89+P89</f>
        <v>7000</v>
      </c>
      <c r="J89" s="93">
        <f>SUM(K89:O89)</f>
        <v>7000</v>
      </c>
      <c r="K89" s="93"/>
      <c r="L89" s="93">
        <v>7000</v>
      </c>
      <c r="M89" s="93"/>
      <c r="N89" s="93"/>
      <c r="O89" s="93"/>
      <c r="P89" s="93">
        <f>H89-J89</f>
        <v>0</v>
      </c>
      <c r="Q89" s="93">
        <f t="shared" si="64"/>
        <v>4727</v>
      </c>
      <c r="R89" s="93">
        <f t="shared" si="65"/>
        <v>4727</v>
      </c>
      <c r="S89" s="93"/>
      <c r="T89" s="93">
        <v>4727</v>
      </c>
      <c r="U89" s="93"/>
      <c r="V89" s="93"/>
      <c r="W89" s="93"/>
      <c r="X89" s="93">
        <v>0</v>
      </c>
      <c r="Y89" s="103"/>
    </row>
    <row r="90" spans="1:25" ht="55.5" customHeight="1">
      <c r="A90" s="3">
        <v>5</v>
      </c>
      <c r="B90" s="20" t="s">
        <v>178</v>
      </c>
      <c r="C90" s="40" t="s">
        <v>79</v>
      </c>
      <c r="D90" s="40" t="s">
        <v>80</v>
      </c>
      <c r="E90" s="40" t="s">
        <v>55</v>
      </c>
      <c r="F90" s="40" t="s">
        <v>179</v>
      </c>
      <c r="G90" s="93">
        <v>14951</v>
      </c>
      <c r="H90" s="93">
        <v>14900</v>
      </c>
      <c r="I90" s="93">
        <f>J90+P90</f>
        <v>14900</v>
      </c>
      <c r="J90" s="93">
        <f>SUM(K90:O90)</f>
        <v>12750</v>
      </c>
      <c r="K90" s="93"/>
      <c r="L90" s="93">
        <v>12750</v>
      </c>
      <c r="M90" s="93"/>
      <c r="N90" s="93"/>
      <c r="O90" s="93"/>
      <c r="P90" s="93">
        <f>H90-J90</f>
        <v>2150</v>
      </c>
      <c r="Q90" s="93">
        <f t="shared" si="64"/>
        <v>12900</v>
      </c>
      <c r="R90" s="93">
        <f t="shared" si="65"/>
        <v>10750</v>
      </c>
      <c r="S90" s="93"/>
      <c r="T90" s="93">
        <v>10750</v>
      </c>
      <c r="U90" s="93"/>
      <c r="V90" s="93"/>
      <c r="W90" s="93"/>
      <c r="X90" s="93">
        <v>2150</v>
      </c>
      <c r="Y90" s="103"/>
    </row>
    <row r="91" spans="1:25" ht="55.5" customHeight="1">
      <c r="A91" s="4" t="s">
        <v>19</v>
      </c>
      <c r="B91" s="25" t="s">
        <v>72</v>
      </c>
      <c r="C91" s="40"/>
      <c r="D91" s="40"/>
      <c r="E91" s="40"/>
      <c r="F91" s="40"/>
      <c r="G91" s="100">
        <f>G92</f>
        <v>45516</v>
      </c>
      <c r="H91" s="100">
        <f t="shared" ref="H91:X92" si="66">H92</f>
        <v>42100</v>
      </c>
      <c r="I91" s="100">
        <f t="shared" si="66"/>
        <v>42100</v>
      </c>
      <c r="J91" s="100">
        <f t="shared" si="66"/>
        <v>40000</v>
      </c>
      <c r="K91" s="100">
        <f t="shared" si="66"/>
        <v>40000</v>
      </c>
      <c r="L91" s="100">
        <f t="shared" si="66"/>
        <v>0</v>
      </c>
      <c r="M91" s="100">
        <f t="shared" si="66"/>
        <v>0</v>
      </c>
      <c r="N91" s="100">
        <f t="shared" si="66"/>
        <v>0</v>
      </c>
      <c r="O91" s="100">
        <f t="shared" si="66"/>
        <v>0</v>
      </c>
      <c r="P91" s="100">
        <f t="shared" si="66"/>
        <v>2100</v>
      </c>
      <c r="Q91" s="100">
        <f t="shared" si="66"/>
        <v>31100</v>
      </c>
      <c r="R91" s="100">
        <f t="shared" si="66"/>
        <v>29000</v>
      </c>
      <c r="S91" s="100">
        <f t="shared" si="66"/>
        <v>29000</v>
      </c>
      <c r="T91" s="100">
        <f t="shared" si="66"/>
        <v>0</v>
      </c>
      <c r="U91" s="100">
        <f t="shared" si="66"/>
        <v>0</v>
      </c>
      <c r="V91" s="100">
        <f t="shared" si="66"/>
        <v>0</v>
      </c>
      <c r="W91" s="100">
        <f t="shared" si="66"/>
        <v>0</v>
      </c>
      <c r="X91" s="100">
        <f t="shared" si="66"/>
        <v>2100</v>
      </c>
      <c r="Y91" s="35"/>
    </row>
    <row r="92" spans="1:25" ht="31.5">
      <c r="A92" s="19"/>
      <c r="B92" s="29" t="s">
        <v>17</v>
      </c>
      <c r="C92" s="40"/>
      <c r="D92" s="40"/>
      <c r="E92" s="40"/>
      <c r="F92" s="40"/>
      <c r="G92" s="100">
        <f>G93</f>
        <v>45516</v>
      </c>
      <c r="H92" s="100">
        <f t="shared" si="66"/>
        <v>42100</v>
      </c>
      <c r="I92" s="100">
        <f t="shared" si="66"/>
        <v>42100</v>
      </c>
      <c r="J92" s="100">
        <f t="shared" si="66"/>
        <v>40000</v>
      </c>
      <c r="K92" s="100">
        <f t="shared" si="66"/>
        <v>40000</v>
      </c>
      <c r="L92" s="100">
        <f t="shared" si="66"/>
        <v>0</v>
      </c>
      <c r="M92" s="100">
        <f t="shared" si="66"/>
        <v>0</v>
      </c>
      <c r="N92" s="100">
        <f t="shared" si="66"/>
        <v>0</v>
      </c>
      <c r="O92" s="100">
        <f t="shared" si="66"/>
        <v>0</v>
      </c>
      <c r="P92" s="100">
        <f t="shared" si="66"/>
        <v>2100</v>
      </c>
      <c r="Q92" s="100">
        <f t="shared" si="66"/>
        <v>31100</v>
      </c>
      <c r="R92" s="100">
        <f t="shared" si="66"/>
        <v>29000</v>
      </c>
      <c r="S92" s="100">
        <f t="shared" si="66"/>
        <v>29000</v>
      </c>
      <c r="T92" s="100">
        <f t="shared" si="66"/>
        <v>0</v>
      </c>
      <c r="U92" s="100">
        <f t="shared" si="66"/>
        <v>0</v>
      </c>
      <c r="V92" s="100">
        <f t="shared" si="66"/>
        <v>0</v>
      </c>
      <c r="W92" s="100">
        <f t="shared" si="66"/>
        <v>0</v>
      </c>
      <c r="X92" s="100">
        <f t="shared" si="66"/>
        <v>2100</v>
      </c>
      <c r="Y92" s="35"/>
    </row>
    <row r="93" spans="1:25" ht="54.75" customHeight="1">
      <c r="A93" s="19"/>
      <c r="B93" s="29" t="s">
        <v>74</v>
      </c>
      <c r="C93" s="40"/>
      <c r="D93" s="40"/>
      <c r="E93" s="40"/>
      <c r="F93" s="40"/>
      <c r="G93" s="100">
        <f>SUM(G94:G95)</f>
        <v>45516</v>
      </c>
      <c r="H93" s="100">
        <f t="shared" ref="H93:X93" si="67">SUM(H94:H95)</f>
        <v>42100</v>
      </c>
      <c r="I93" s="100">
        <f t="shared" si="67"/>
        <v>42100</v>
      </c>
      <c r="J93" s="100">
        <f t="shared" si="67"/>
        <v>40000</v>
      </c>
      <c r="K93" s="100">
        <f t="shared" si="67"/>
        <v>40000</v>
      </c>
      <c r="L93" s="100">
        <f t="shared" si="67"/>
        <v>0</v>
      </c>
      <c r="M93" s="100">
        <f t="shared" si="67"/>
        <v>0</v>
      </c>
      <c r="N93" s="100">
        <f t="shared" si="67"/>
        <v>0</v>
      </c>
      <c r="O93" s="100">
        <f t="shared" si="67"/>
        <v>0</v>
      </c>
      <c r="P93" s="100">
        <f t="shared" si="67"/>
        <v>2100</v>
      </c>
      <c r="Q93" s="100">
        <f t="shared" si="67"/>
        <v>31100</v>
      </c>
      <c r="R93" s="100">
        <f t="shared" si="67"/>
        <v>29000</v>
      </c>
      <c r="S93" s="100">
        <f t="shared" si="67"/>
        <v>29000</v>
      </c>
      <c r="T93" s="100">
        <f t="shared" si="67"/>
        <v>0</v>
      </c>
      <c r="U93" s="100">
        <f t="shared" si="67"/>
        <v>0</v>
      </c>
      <c r="V93" s="100">
        <f t="shared" si="67"/>
        <v>0</v>
      </c>
      <c r="W93" s="100">
        <f t="shared" si="67"/>
        <v>0</v>
      </c>
      <c r="X93" s="100">
        <f t="shared" si="67"/>
        <v>2100</v>
      </c>
      <c r="Y93" s="102"/>
    </row>
    <row r="94" spans="1:25" ht="54.75" customHeight="1">
      <c r="A94" s="19">
        <v>1</v>
      </c>
      <c r="B94" s="20" t="s">
        <v>180</v>
      </c>
      <c r="C94" s="40" t="s">
        <v>53</v>
      </c>
      <c r="D94" s="40" t="s">
        <v>61</v>
      </c>
      <c r="E94" s="40" t="s">
        <v>56</v>
      </c>
      <c r="F94" s="40" t="s">
        <v>181</v>
      </c>
      <c r="G94" s="93">
        <v>24128</v>
      </c>
      <c r="H94" s="93">
        <v>22100</v>
      </c>
      <c r="I94" s="93">
        <f>J94+P94</f>
        <v>22100</v>
      </c>
      <c r="J94" s="93">
        <f>K94+L94+N94</f>
        <v>20000</v>
      </c>
      <c r="K94" s="93">
        <v>20000</v>
      </c>
      <c r="L94" s="93"/>
      <c r="M94" s="93"/>
      <c r="N94" s="93"/>
      <c r="O94" s="93"/>
      <c r="P94" s="93">
        <f>H94-J94</f>
        <v>2100</v>
      </c>
      <c r="Q94" s="93">
        <f t="shared" ref="Q94" si="68">R94+X94</f>
        <v>16100</v>
      </c>
      <c r="R94" s="93">
        <f t="shared" ref="R94" si="69">S94+T94+V94</f>
        <v>14000</v>
      </c>
      <c r="S94" s="93">
        <v>14000</v>
      </c>
      <c r="T94" s="93"/>
      <c r="U94" s="93"/>
      <c r="V94" s="93"/>
      <c r="W94" s="93"/>
      <c r="X94" s="93">
        <v>2100</v>
      </c>
      <c r="Y94" s="102"/>
    </row>
    <row r="95" spans="1:25" ht="88.5" customHeight="1">
      <c r="A95" s="19">
        <v>2</v>
      </c>
      <c r="B95" s="20" t="s">
        <v>182</v>
      </c>
      <c r="C95" s="40" t="s">
        <v>53</v>
      </c>
      <c r="D95" s="40" t="s">
        <v>61</v>
      </c>
      <c r="E95" s="40" t="s">
        <v>56</v>
      </c>
      <c r="F95" s="40" t="s">
        <v>183</v>
      </c>
      <c r="G95" s="93">
        <v>21388</v>
      </c>
      <c r="H95" s="93">
        <v>20000</v>
      </c>
      <c r="I95" s="93">
        <f>J95+P95</f>
        <v>20000</v>
      </c>
      <c r="J95" s="93">
        <f>K95+L95+N95</f>
        <v>20000</v>
      </c>
      <c r="K95" s="93">
        <v>20000</v>
      </c>
      <c r="L95" s="93"/>
      <c r="M95" s="93"/>
      <c r="N95" s="93"/>
      <c r="O95" s="93"/>
      <c r="P95" s="93">
        <f>H95-J95</f>
        <v>0</v>
      </c>
      <c r="Q95" s="93">
        <f>R95+X95</f>
        <v>15000</v>
      </c>
      <c r="R95" s="93">
        <f>S95+T95+V95</f>
        <v>15000</v>
      </c>
      <c r="S95" s="93">
        <v>15000</v>
      </c>
      <c r="T95" s="93"/>
      <c r="U95" s="93"/>
      <c r="V95" s="93"/>
      <c r="W95" s="93"/>
      <c r="X95" s="93"/>
      <c r="Y95" s="102"/>
    </row>
    <row r="96" spans="1:25" s="18" customFormat="1" ht="54" customHeight="1">
      <c r="A96" s="16" t="s">
        <v>21</v>
      </c>
      <c r="B96" s="47" t="s">
        <v>184</v>
      </c>
      <c r="C96" s="23"/>
      <c r="D96" s="23"/>
      <c r="E96" s="23"/>
      <c r="F96" s="23"/>
      <c r="G96" s="92">
        <f>G97</f>
        <v>176063.36499999999</v>
      </c>
      <c r="H96" s="92">
        <f t="shared" ref="H96:X99" si="70">H97</f>
        <v>159200</v>
      </c>
      <c r="I96" s="92">
        <f t="shared" si="70"/>
        <v>159200</v>
      </c>
      <c r="J96" s="92">
        <f t="shared" si="70"/>
        <v>77000</v>
      </c>
      <c r="K96" s="92">
        <f t="shared" si="70"/>
        <v>77000</v>
      </c>
      <c r="L96" s="92">
        <f t="shared" si="70"/>
        <v>0</v>
      </c>
      <c r="M96" s="92">
        <f t="shared" si="70"/>
        <v>0</v>
      </c>
      <c r="N96" s="92">
        <f t="shared" si="70"/>
        <v>0</v>
      </c>
      <c r="O96" s="92">
        <f t="shared" si="70"/>
        <v>0</v>
      </c>
      <c r="P96" s="92">
        <f t="shared" si="70"/>
        <v>82200</v>
      </c>
      <c r="Q96" s="92">
        <f t="shared" si="70"/>
        <v>0</v>
      </c>
      <c r="R96" s="92">
        <f t="shared" si="70"/>
        <v>0</v>
      </c>
      <c r="S96" s="92">
        <f t="shared" si="70"/>
        <v>0</v>
      </c>
      <c r="T96" s="92">
        <f t="shared" si="70"/>
        <v>0</v>
      </c>
      <c r="U96" s="92">
        <f t="shared" si="70"/>
        <v>0</v>
      </c>
      <c r="V96" s="92">
        <f t="shared" si="70"/>
        <v>0</v>
      </c>
      <c r="W96" s="92">
        <f t="shared" si="70"/>
        <v>0</v>
      </c>
      <c r="X96" s="92">
        <f t="shared" si="70"/>
        <v>0</v>
      </c>
      <c r="Y96" s="2"/>
    </row>
    <row r="97" spans="1:25">
      <c r="A97" s="16" t="s">
        <v>7</v>
      </c>
      <c r="B97" s="24" t="s">
        <v>38</v>
      </c>
      <c r="C97" s="40"/>
      <c r="D97" s="40"/>
      <c r="E97" s="40"/>
      <c r="F97" s="40"/>
      <c r="G97" s="92">
        <f>G98</f>
        <v>176063.36499999999</v>
      </c>
      <c r="H97" s="92">
        <f t="shared" si="70"/>
        <v>159200</v>
      </c>
      <c r="I97" s="92">
        <f t="shared" si="70"/>
        <v>159200</v>
      </c>
      <c r="J97" s="92">
        <f t="shared" si="70"/>
        <v>77000</v>
      </c>
      <c r="K97" s="92">
        <f t="shared" si="70"/>
        <v>77000</v>
      </c>
      <c r="L97" s="92">
        <f t="shared" si="70"/>
        <v>0</v>
      </c>
      <c r="M97" s="92">
        <f t="shared" si="70"/>
        <v>0</v>
      </c>
      <c r="N97" s="92">
        <f t="shared" si="70"/>
        <v>0</v>
      </c>
      <c r="O97" s="92">
        <f t="shared" si="70"/>
        <v>0</v>
      </c>
      <c r="P97" s="92">
        <f t="shared" si="70"/>
        <v>82200</v>
      </c>
      <c r="Q97" s="92">
        <f t="shared" si="70"/>
        <v>0</v>
      </c>
      <c r="R97" s="92">
        <f t="shared" si="70"/>
        <v>0</v>
      </c>
      <c r="S97" s="92">
        <f t="shared" si="70"/>
        <v>0</v>
      </c>
      <c r="T97" s="92">
        <f t="shared" si="70"/>
        <v>0</v>
      </c>
      <c r="U97" s="92">
        <f t="shared" si="70"/>
        <v>0</v>
      </c>
      <c r="V97" s="92">
        <f t="shared" si="70"/>
        <v>0</v>
      </c>
      <c r="W97" s="92">
        <f t="shared" si="70"/>
        <v>0</v>
      </c>
      <c r="X97" s="92">
        <f t="shared" si="70"/>
        <v>0</v>
      </c>
      <c r="Y97" s="35"/>
    </row>
    <row r="98" spans="1:25" ht="52.5" customHeight="1">
      <c r="A98" s="4" t="s">
        <v>18</v>
      </c>
      <c r="B98" s="25" t="s">
        <v>72</v>
      </c>
      <c r="C98" s="40"/>
      <c r="D98" s="40"/>
      <c r="E98" s="40"/>
      <c r="F98" s="40"/>
      <c r="G98" s="92">
        <f>G99</f>
        <v>176063.36499999999</v>
      </c>
      <c r="H98" s="92">
        <f t="shared" si="70"/>
        <v>159200</v>
      </c>
      <c r="I98" s="92">
        <f t="shared" si="70"/>
        <v>159200</v>
      </c>
      <c r="J98" s="92">
        <f t="shared" si="70"/>
        <v>77000</v>
      </c>
      <c r="K98" s="92">
        <f t="shared" si="70"/>
        <v>77000</v>
      </c>
      <c r="L98" s="92">
        <f t="shared" si="70"/>
        <v>0</v>
      </c>
      <c r="M98" s="92">
        <f t="shared" si="70"/>
        <v>0</v>
      </c>
      <c r="N98" s="92">
        <f t="shared" si="70"/>
        <v>0</v>
      </c>
      <c r="O98" s="92">
        <f t="shared" si="70"/>
        <v>0</v>
      </c>
      <c r="P98" s="92">
        <f t="shared" si="70"/>
        <v>82200</v>
      </c>
      <c r="Q98" s="92">
        <f t="shared" si="70"/>
        <v>0</v>
      </c>
      <c r="R98" s="92">
        <f t="shared" si="70"/>
        <v>0</v>
      </c>
      <c r="S98" s="92">
        <f t="shared" si="70"/>
        <v>0</v>
      </c>
      <c r="T98" s="92">
        <f t="shared" si="70"/>
        <v>0</v>
      </c>
      <c r="U98" s="92">
        <f t="shared" si="70"/>
        <v>0</v>
      </c>
      <c r="V98" s="92">
        <f t="shared" si="70"/>
        <v>0</v>
      </c>
      <c r="W98" s="92">
        <f t="shared" si="70"/>
        <v>0</v>
      </c>
      <c r="X98" s="92">
        <f t="shared" si="70"/>
        <v>0</v>
      </c>
      <c r="Y98" s="35"/>
    </row>
    <row r="99" spans="1:25" ht="39" customHeight="1">
      <c r="A99" s="19"/>
      <c r="B99" s="29" t="s">
        <v>17</v>
      </c>
      <c r="C99" s="40"/>
      <c r="D99" s="40"/>
      <c r="E99" s="40"/>
      <c r="F99" s="40"/>
      <c r="G99" s="92">
        <f>G100</f>
        <v>176063.36499999999</v>
      </c>
      <c r="H99" s="92">
        <f t="shared" si="70"/>
        <v>159200</v>
      </c>
      <c r="I99" s="92">
        <f t="shared" si="70"/>
        <v>159200</v>
      </c>
      <c r="J99" s="92">
        <f t="shared" si="70"/>
        <v>77000</v>
      </c>
      <c r="K99" s="92">
        <f t="shared" si="70"/>
        <v>77000</v>
      </c>
      <c r="L99" s="92">
        <f t="shared" si="70"/>
        <v>0</v>
      </c>
      <c r="M99" s="92">
        <f t="shared" si="70"/>
        <v>0</v>
      </c>
      <c r="N99" s="92">
        <f t="shared" si="70"/>
        <v>0</v>
      </c>
      <c r="O99" s="92">
        <f t="shared" si="70"/>
        <v>0</v>
      </c>
      <c r="P99" s="92">
        <f t="shared" si="70"/>
        <v>82200</v>
      </c>
      <c r="Q99" s="92">
        <f t="shared" si="70"/>
        <v>0</v>
      </c>
      <c r="R99" s="92">
        <f t="shared" si="70"/>
        <v>0</v>
      </c>
      <c r="S99" s="92">
        <f t="shared" si="70"/>
        <v>0</v>
      </c>
      <c r="T99" s="92">
        <f t="shared" si="70"/>
        <v>0</v>
      </c>
      <c r="U99" s="92">
        <f t="shared" si="70"/>
        <v>0</v>
      </c>
      <c r="V99" s="92">
        <f t="shared" si="70"/>
        <v>0</v>
      </c>
      <c r="W99" s="92">
        <f t="shared" si="70"/>
        <v>0</v>
      </c>
      <c r="X99" s="92">
        <f t="shared" si="70"/>
        <v>0</v>
      </c>
      <c r="Y99" s="35"/>
    </row>
    <row r="100" spans="1:25" ht="57.75" customHeight="1">
      <c r="A100" s="19"/>
      <c r="B100" s="29" t="s">
        <v>74</v>
      </c>
      <c r="C100" s="40"/>
      <c r="D100" s="40"/>
      <c r="E100" s="40"/>
      <c r="F100" s="40"/>
      <c r="G100" s="92">
        <f>SUM(G101:G103)</f>
        <v>176063.36499999999</v>
      </c>
      <c r="H100" s="92">
        <f t="shared" ref="H100:X100" si="71">SUM(H101:H103)</f>
        <v>159200</v>
      </c>
      <c r="I100" s="92">
        <f t="shared" si="71"/>
        <v>159200</v>
      </c>
      <c r="J100" s="92">
        <f t="shared" si="71"/>
        <v>77000</v>
      </c>
      <c r="K100" s="92">
        <f t="shared" si="71"/>
        <v>77000</v>
      </c>
      <c r="L100" s="92">
        <f t="shared" si="71"/>
        <v>0</v>
      </c>
      <c r="M100" s="92">
        <f t="shared" si="71"/>
        <v>0</v>
      </c>
      <c r="N100" s="92">
        <f t="shared" si="71"/>
        <v>0</v>
      </c>
      <c r="O100" s="92">
        <f t="shared" si="71"/>
        <v>0</v>
      </c>
      <c r="P100" s="92">
        <f t="shared" si="71"/>
        <v>82200</v>
      </c>
      <c r="Q100" s="92">
        <f t="shared" si="71"/>
        <v>0</v>
      </c>
      <c r="R100" s="92">
        <f t="shared" si="71"/>
        <v>0</v>
      </c>
      <c r="S100" s="92">
        <f t="shared" si="71"/>
        <v>0</v>
      </c>
      <c r="T100" s="92">
        <f t="shared" si="71"/>
        <v>0</v>
      </c>
      <c r="U100" s="92">
        <f t="shared" si="71"/>
        <v>0</v>
      </c>
      <c r="V100" s="92">
        <f t="shared" si="71"/>
        <v>0</v>
      </c>
      <c r="W100" s="92">
        <f t="shared" si="71"/>
        <v>0</v>
      </c>
      <c r="X100" s="92">
        <f t="shared" si="71"/>
        <v>0</v>
      </c>
      <c r="Y100" s="102"/>
    </row>
    <row r="101" spans="1:25" ht="54" customHeight="1">
      <c r="A101" s="19">
        <v>1</v>
      </c>
      <c r="B101" s="20" t="s">
        <v>185</v>
      </c>
      <c r="C101" s="40" t="s">
        <v>53</v>
      </c>
      <c r="D101" s="40" t="s">
        <v>61</v>
      </c>
      <c r="E101" s="40" t="s">
        <v>60</v>
      </c>
      <c r="F101" s="40" t="s">
        <v>186</v>
      </c>
      <c r="G101" s="93">
        <v>7789</v>
      </c>
      <c r="H101" s="93">
        <v>7700</v>
      </c>
      <c r="I101" s="93">
        <f>J101+P101</f>
        <v>7700</v>
      </c>
      <c r="J101" s="93">
        <f>K101+L101+N101</f>
        <v>3000</v>
      </c>
      <c r="K101" s="93">
        <v>3000</v>
      </c>
      <c r="L101" s="93"/>
      <c r="M101" s="93"/>
      <c r="N101" s="93"/>
      <c r="O101" s="93"/>
      <c r="P101" s="93">
        <f>H101-J101</f>
        <v>4700</v>
      </c>
      <c r="Q101" s="93"/>
      <c r="R101" s="93"/>
      <c r="S101" s="93"/>
      <c r="T101" s="93"/>
      <c r="U101" s="93"/>
      <c r="V101" s="93"/>
      <c r="W101" s="93"/>
      <c r="X101" s="93"/>
      <c r="Y101" s="102"/>
    </row>
    <row r="102" spans="1:25" ht="54" customHeight="1">
      <c r="A102" s="19">
        <v>2</v>
      </c>
      <c r="B102" s="20" t="s">
        <v>187</v>
      </c>
      <c r="C102" s="40" t="s">
        <v>156</v>
      </c>
      <c r="D102" s="40" t="s">
        <v>157</v>
      </c>
      <c r="E102" s="40" t="s">
        <v>114</v>
      </c>
      <c r="F102" s="40" t="s">
        <v>188</v>
      </c>
      <c r="G102" s="93">
        <v>119918</v>
      </c>
      <c r="H102" s="93">
        <v>108000</v>
      </c>
      <c r="I102" s="93">
        <f>J102+P102</f>
        <v>108000</v>
      </c>
      <c r="J102" s="93">
        <f>K102+L102+N102</f>
        <v>40000</v>
      </c>
      <c r="K102" s="93">
        <v>40000</v>
      </c>
      <c r="L102" s="93"/>
      <c r="M102" s="93"/>
      <c r="N102" s="93"/>
      <c r="O102" s="93"/>
      <c r="P102" s="93">
        <f>H102-J102</f>
        <v>68000</v>
      </c>
      <c r="Q102" s="93"/>
      <c r="R102" s="93"/>
      <c r="S102" s="93"/>
      <c r="T102" s="93"/>
      <c r="U102" s="93"/>
      <c r="V102" s="93"/>
      <c r="W102" s="93"/>
      <c r="X102" s="93"/>
      <c r="Y102" s="102"/>
    </row>
    <row r="103" spans="1:25" ht="54" customHeight="1">
      <c r="A103" s="19">
        <v>3</v>
      </c>
      <c r="B103" s="20" t="s">
        <v>189</v>
      </c>
      <c r="C103" s="40" t="s">
        <v>79</v>
      </c>
      <c r="D103" s="40" t="s">
        <v>80</v>
      </c>
      <c r="E103" s="40" t="s">
        <v>75</v>
      </c>
      <c r="F103" s="40" t="s">
        <v>190</v>
      </c>
      <c r="G103" s="93">
        <v>48356.364999999998</v>
      </c>
      <c r="H103" s="93">
        <v>43500</v>
      </c>
      <c r="I103" s="93">
        <f>J103+P103</f>
        <v>43500</v>
      </c>
      <c r="J103" s="93">
        <f>K103+L103+N103</f>
        <v>34000</v>
      </c>
      <c r="K103" s="93">
        <v>34000</v>
      </c>
      <c r="L103" s="93"/>
      <c r="M103" s="93"/>
      <c r="N103" s="93"/>
      <c r="O103" s="93"/>
      <c r="P103" s="93">
        <f>H103-J103</f>
        <v>9500</v>
      </c>
      <c r="Q103" s="93"/>
      <c r="R103" s="93"/>
      <c r="S103" s="93"/>
      <c r="T103" s="93"/>
      <c r="U103" s="93"/>
      <c r="V103" s="93"/>
      <c r="W103" s="93"/>
      <c r="X103" s="93"/>
      <c r="Y103" s="102"/>
    </row>
    <row r="104" spans="1:25" ht="21.95" customHeight="1">
      <c r="A104" s="36"/>
      <c r="B104" s="37"/>
      <c r="C104" s="38"/>
      <c r="D104" s="38"/>
      <c r="E104" s="38"/>
      <c r="F104" s="38"/>
      <c r="G104" s="104"/>
      <c r="H104" s="104"/>
      <c r="I104" s="104"/>
      <c r="J104" s="104"/>
      <c r="K104" s="104"/>
      <c r="L104" s="104"/>
      <c r="M104" s="104"/>
      <c r="N104" s="104"/>
      <c r="O104" s="104"/>
      <c r="P104" s="104"/>
      <c r="Q104" s="104"/>
      <c r="R104" s="104"/>
      <c r="S104" s="104"/>
      <c r="T104" s="104"/>
      <c r="U104" s="104"/>
      <c r="V104" s="104"/>
      <c r="W104" s="104"/>
      <c r="X104" s="104"/>
      <c r="Y104" s="39"/>
    </row>
    <row r="105" spans="1:25" ht="21.95" customHeight="1">
      <c r="A105" s="42"/>
      <c r="B105" s="41"/>
      <c r="C105" s="42"/>
      <c r="D105" s="42"/>
      <c r="E105" s="42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4"/>
    </row>
    <row r="106" spans="1:25" ht="21.95" customHeight="1">
      <c r="A106" s="9"/>
      <c r="B106" s="9"/>
      <c r="C106" s="9"/>
      <c r="D106" s="9"/>
      <c r="E106" s="9"/>
      <c r="Y106" s="9"/>
    </row>
  </sheetData>
  <mergeCells count="25">
    <mergeCell ref="A1:Y1"/>
    <mergeCell ref="A2:Y2"/>
    <mergeCell ref="A3:Y3"/>
    <mergeCell ref="L5:Y5"/>
    <mergeCell ref="A6:A9"/>
    <mergeCell ref="B6:B9"/>
    <mergeCell ref="C6:C9"/>
    <mergeCell ref="D6:D9"/>
    <mergeCell ref="E6:E9"/>
    <mergeCell ref="F6:F9"/>
    <mergeCell ref="G6:G9"/>
    <mergeCell ref="H6:H9"/>
    <mergeCell ref="I6:P6"/>
    <mergeCell ref="Q6:X6"/>
    <mergeCell ref="Y6:Y9"/>
    <mergeCell ref="I7:I9"/>
    <mergeCell ref="X8:X9"/>
    <mergeCell ref="J7:O7"/>
    <mergeCell ref="Q7:Q9"/>
    <mergeCell ref="R7:W7"/>
    <mergeCell ref="J8:J9"/>
    <mergeCell ref="K8:O8"/>
    <mergeCell ref="P8:P9"/>
    <mergeCell ref="R8:R9"/>
    <mergeCell ref="S8:W8"/>
  </mergeCells>
  <printOptions horizontalCentered="1"/>
  <pageMargins left="0.31496062992125984" right="0.31496062992125984" top="0.59055118110236227" bottom="0.47244094488188981" header="0.31496062992125984" footer="0.31496062992125984"/>
  <pageSetup paperSize="9" scale="55" fitToHeight="0" orientation="landscape" verticalDpi="4294967295" r:id="rId1"/>
  <headerFooter>
    <oddHeader>&amp;RPL2</oddHeader>
    <oddFooter>&amp;C&amp;P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12"/>
  <sheetViews>
    <sheetView topLeftCell="A8" workbookViewId="0">
      <selection activeCell="B33" sqref="B33"/>
    </sheetView>
  </sheetViews>
  <sheetFormatPr defaultRowHeight="14.25"/>
  <cols>
    <col min="1" max="1" width="5.75" style="106" customWidth="1"/>
    <col min="2" max="2" width="50.75" style="105" customWidth="1"/>
    <col min="3" max="3" width="11.875" style="105" customWidth="1"/>
    <col min="4" max="4" width="14.625" style="105" customWidth="1"/>
    <col min="5" max="5" width="13" style="105" customWidth="1"/>
    <col min="6" max="6" width="15.625" style="105" customWidth="1"/>
    <col min="7" max="7" width="15.5" style="105" customWidth="1"/>
    <col min="8" max="8" width="12.375" style="105" customWidth="1"/>
    <col min="9" max="9" width="9.625" style="105" customWidth="1"/>
    <col min="10" max="10" width="7.625" style="105" customWidth="1"/>
    <col min="11" max="11" width="7.125" style="105" customWidth="1"/>
    <col min="12" max="12" width="16" style="105" customWidth="1"/>
    <col min="13" max="13" width="13.5" style="105" customWidth="1"/>
    <col min="14" max="14" width="17.875" style="105" customWidth="1"/>
    <col min="15" max="15" width="16.75" style="105" bestFit="1" customWidth="1"/>
    <col min="16" max="16" width="12.875" style="105" customWidth="1"/>
    <col min="17" max="17" width="7.125" style="105" customWidth="1"/>
    <col min="18" max="18" width="21" style="105" customWidth="1"/>
    <col min="19" max="19" width="12.875" style="105" customWidth="1"/>
    <col min="20" max="20" width="17.125" style="105" customWidth="1"/>
    <col min="21" max="21" width="15.875" style="105" customWidth="1"/>
    <col min="22" max="22" width="7.125" style="105" customWidth="1"/>
    <col min="23" max="23" width="20.375" style="105" bestFit="1" customWidth="1"/>
    <col min="24" max="24" width="9.625" style="105" customWidth="1"/>
    <col min="25" max="26" width="8.25" style="105" customWidth="1"/>
    <col min="27" max="27" width="13.75" style="105" customWidth="1"/>
    <col min="28" max="28" width="27.625" style="105" bestFit="1" customWidth="1"/>
    <col min="29" max="29" width="32" style="105" customWidth="1"/>
    <col min="30" max="30" width="17.875" style="105" bestFit="1" customWidth="1"/>
    <col min="31" max="31" width="10.75" style="105" customWidth="1"/>
    <col min="32" max="32" width="7.125" style="105" customWidth="1"/>
    <col min="33" max="33" width="22.125" style="105" customWidth="1"/>
    <col min="34" max="34" width="25.125" style="105" customWidth="1"/>
    <col min="35" max="35" width="7" style="105" customWidth="1"/>
    <col min="36" max="36" width="29.625" style="105" customWidth="1"/>
    <col min="37" max="37" width="22.375" style="105" customWidth="1"/>
    <col min="38" max="38" width="8.25" style="105" customWidth="1"/>
    <col min="39" max="39" width="10.125" style="105" customWidth="1"/>
    <col min="40" max="40" width="8.25" style="105" customWidth="1"/>
    <col min="41" max="41" width="26.75" style="105" bestFit="1" customWidth="1"/>
    <col min="42" max="42" width="22.875" style="105" bestFit="1" customWidth="1"/>
    <col min="43" max="45" width="8.25" style="105" customWidth="1"/>
    <col min="46" max="46" width="27.125" style="105" bestFit="1" customWidth="1"/>
    <col min="47" max="47" width="19.875" style="105" bestFit="1" customWidth="1"/>
    <col min="48" max="50" width="8.25" style="105" customWidth="1"/>
    <col min="51" max="51" width="24.25" style="105" bestFit="1" customWidth="1"/>
    <col min="52" max="52" width="16.75" style="105" bestFit="1" customWidth="1"/>
    <col min="53" max="53" width="21" style="105" bestFit="1" customWidth="1"/>
    <col min="54" max="230" width="8.625" style="105"/>
    <col min="231" max="231" width="4.5" style="105" bestFit="1" customWidth="1"/>
    <col min="232" max="232" width="55.625" style="105" customWidth="1"/>
    <col min="233" max="233" width="10.375" style="105" customWidth="1"/>
    <col min="234" max="240" width="11" style="105" customWidth="1"/>
    <col min="241" max="241" width="8.25" style="105" customWidth="1"/>
    <col min="242" max="242" width="11" style="105" customWidth="1"/>
    <col min="243" max="243" width="36" style="105" bestFit="1" customWidth="1"/>
    <col min="244" max="244" width="8.75" style="105" customWidth="1"/>
    <col min="245" max="245" width="11.875" style="105" customWidth="1"/>
    <col min="246" max="246" width="8.75" style="105" customWidth="1"/>
    <col min="247" max="247" width="9.25" style="105" customWidth="1"/>
    <col min="248" max="248" width="8.75" style="105" customWidth="1"/>
    <col min="249" max="249" width="7.625" style="105" customWidth="1"/>
    <col min="250" max="250" width="9" style="105" customWidth="1"/>
    <col min="251" max="251" width="9.75" style="105" bestFit="1" customWidth="1"/>
    <col min="252" max="252" width="25.875" style="105" bestFit="1" customWidth="1"/>
    <col min="253" max="253" width="36" style="105" bestFit="1" customWidth="1"/>
    <col min="254" max="254" width="8.75" style="105" customWidth="1"/>
    <col min="255" max="255" width="11.875" style="105" customWidth="1"/>
    <col min="256" max="256" width="8.75" style="105" customWidth="1"/>
    <col min="257" max="257" width="9.25" style="105" customWidth="1"/>
    <col min="258" max="258" width="8.75" style="105" customWidth="1"/>
    <col min="259" max="259" width="7.625" style="105" customWidth="1"/>
    <col min="260" max="260" width="9" style="105" customWidth="1"/>
    <col min="261" max="261" width="9.75" style="105" customWidth="1"/>
    <col min="262" max="262" width="19" style="105" customWidth="1"/>
    <col min="263" max="263" width="25.875" style="105" customWidth="1"/>
    <col min="264" max="264" width="36" style="105" bestFit="1" customWidth="1"/>
    <col min="265" max="265" width="9.625" style="105" customWidth="1"/>
    <col min="266" max="266" width="7.625" style="105" customWidth="1"/>
    <col min="267" max="267" width="7.125" style="105" customWidth="1"/>
    <col min="268" max="268" width="16" style="105" customWidth="1"/>
    <col min="269" max="269" width="13.5" style="105" customWidth="1"/>
    <col min="270" max="270" width="17.875" style="105" customWidth="1"/>
    <col min="271" max="271" width="16.75" style="105" bestFit="1" customWidth="1"/>
    <col min="272" max="272" width="12.875" style="105" customWidth="1"/>
    <col min="273" max="273" width="7.125" style="105" customWidth="1"/>
    <col min="274" max="274" width="21" style="105" customWidth="1"/>
    <col min="275" max="275" width="12.875" style="105" customWidth="1"/>
    <col min="276" max="276" width="17.125" style="105" customWidth="1"/>
    <col min="277" max="277" width="15.875" style="105" customWidth="1"/>
    <col min="278" max="278" width="7.125" style="105" customWidth="1"/>
    <col min="279" max="279" width="20.375" style="105" bestFit="1" customWidth="1"/>
    <col min="280" max="280" width="9.625" style="105" customWidth="1"/>
    <col min="281" max="282" width="8.25" style="105" customWidth="1"/>
    <col min="283" max="283" width="13.75" style="105" customWidth="1"/>
    <col min="284" max="284" width="27.625" style="105" bestFit="1" customWidth="1"/>
    <col min="285" max="285" width="32" style="105" customWidth="1"/>
    <col min="286" max="286" width="17.875" style="105" bestFit="1" customWidth="1"/>
    <col min="287" max="287" width="10.75" style="105" customWidth="1"/>
    <col min="288" max="288" width="7.125" style="105" customWidth="1"/>
    <col min="289" max="289" width="22.125" style="105" customWidth="1"/>
    <col min="290" max="290" width="25.125" style="105" customWidth="1"/>
    <col min="291" max="291" width="7" style="105" customWidth="1"/>
    <col min="292" max="292" width="29.625" style="105" customWidth="1"/>
    <col min="293" max="293" width="22.375" style="105" customWidth="1"/>
    <col min="294" max="294" width="8.25" style="105" customWidth="1"/>
    <col min="295" max="295" width="10.125" style="105" customWidth="1"/>
    <col min="296" max="296" width="8.25" style="105" customWidth="1"/>
    <col min="297" max="297" width="26.75" style="105" bestFit="1" customWidth="1"/>
    <col min="298" max="298" width="22.875" style="105" bestFit="1" customWidth="1"/>
    <col min="299" max="301" width="8.25" style="105" customWidth="1"/>
    <col min="302" max="302" width="27.125" style="105" bestFit="1" customWidth="1"/>
    <col min="303" max="303" width="19.875" style="105" bestFit="1" customWidth="1"/>
    <col min="304" max="306" width="8.25" style="105" customWidth="1"/>
    <col min="307" max="307" width="24.25" style="105" bestFit="1" customWidth="1"/>
    <col min="308" max="308" width="16.75" style="105" bestFit="1" customWidth="1"/>
    <col min="309" max="309" width="21" style="105" bestFit="1" customWidth="1"/>
    <col min="310" max="486" width="8.625" style="105"/>
    <col min="487" max="487" width="4.5" style="105" bestFit="1" customWidth="1"/>
    <col min="488" max="488" width="55.625" style="105" customWidth="1"/>
    <col min="489" max="489" width="10.375" style="105" customWidth="1"/>
    <col min="490" max="496" width="11" style="105" customWidth="1"/>
    <col min="497" max="497" width="8.25" style="105" customWidth="1"/>
    <col min="498" max="498" width="11" style="105" customWidth="1"/>
    <col min="499" max="499" width="36" style="105" bestFit="1" customWidth="1"/>
    <col min="500" max="500" width="8.75" style="105" customWidth="1"/>
    <col min="501" max="501" width="11.875" style="105" customWidth="1"/>
    <col min="502" max="502" width="8.75" style="105" customWidth="1"/>
    <col min="503" max="503" width="9.25" style="105" customWidth="1"/>
    <col min="504" max="504" width="8.75" style="105" customWidth="1"/>
    <col min="505" max="505" width="7.625" style="105" customWidth="1"/>
    <col min="506" max="506" width="9" style="105" customWidth="1"/>
    <col min="507" max="507" width="9.75" style="105" bestFit="1" customWidth="1"/>
    <col min="508" max="508" width="25.875" style="105" bestFit="1" customWidth="1"/>
    <col min="509" max="509" width="36" style="105" bestFit="1" customWidth="1"/>
    <col min="510" max="510" width="8.75" style="105" customWidth="1"/>
    <col min="511" max="511" width="11.875" style="105" customWidth="1"/>
    <col min="512" max="512" width="8.75" style="105" customWidth="1"/>
    <col min="513" max="513" width="9.25" style="105" customWidth="1"/>
    <col min="514" max="514" width="8.75" style="105" customWidth="1"/>
    <col min="515" max="515" width="7.625" style="105" customWidth="1"/>
    <col min="516" max="516" width="9" style="105" customWidth="1"/>
    <col min="517" max="517" width="9.75" style="105" customWidth="1"/>
    <col min="518" max="518" width="19" style="105" customWidth="1"/>
    <col min="519" max="519" width="25.875" style="105" customWidth="1"/>
    <col min="520" max="520" width="36" style="105" bestFit="1" customWidth="1"/>
    <col min="521" max="521" width="9.625" style="105" customWidth="1"/>
    <col min="522" max="522" width="7.625" style="105" customWidth="1"/>
    <col min="523" max="523" width="7.125" style="105" customWidth="1"/>
    <col min="524" max="524" width="16" style="105" customWidth="1"/>
    <col min="525" max="525" width="13.5" style="105" customWidth="1"/>
    <col min="526" max="526" width="17.875" style="105" customWidth="1"/>
    <col min="527" max="527" width="16.75" style="105" bestFit="1" customWidth="1"/>
    <col min="528" max="528" width="12.875" style="105" customWidth="1"/>
    <col min="529" max="529" width="7.125" style="105" customWidth="1"/>
    <col min="530" max="530" width="21" style="105" customWidth="1"/>
    <col min="531" max="531" width="12.875" style="105" customWidth="1"/>
    <col min="532" max="532" width="17.125" style="105" customWidth="1"/>
    <col min="533" max="533" width="15.875" style="105" customWidth="1"/>
    <col min="534" max="534" width="7.125" style="105" customWidth="1"/>
    <col min="535" max="535" width="20.375" style="105" bestFit="1" customWidth="1"/>
    <col min="536" max="536" width="9.625" style="105" customWidth="1"/>
    <col min="537" max="538" width="8.25" style="105" customWidth="1"/>
    <col min="539" max="539" width="13.75" style="105" customWidth="1"/>
    <col min="540" max="540" width="27.625" style="105" bestFit="1" customWidth="1"/>
    <col min="541" max="541" width="32" style="105" customWidth="1"/>
    <col min="542" max="542" width="17.875" style="105" bestFit="1" customWidth="1"/>
    <col min="543" max="543" width="10.75" style="105" customWidth="1"/>
    <col min="544" max="544" width="7.125" style="105" customWidth="1"/>
    <col min="545" max="545" width="22.125" style="105" customWidth="1"/>
    <col min="546" max="546" width="25.125" style="105" customWidth="1"/>
    <col min="547" max="547" width="7" style="105" customWidth="1"/>
    <col min="548" max="548" width="29.625" style="105" customWidth="1"/>
    <col min="549" max="549" width="22.375" style="105" customWidth="1"/>
    <col min="550" max="550" width="8.25" style="105" customWidth="1"/>
    <col min="551" max="551" width="10.125" style="105" customWidth="1"/>
    <col min="552" max="552" width="8.25" style="105" customWidth="1"/>
    <col min="553" max="553" width="26.75" style="105" bestFit="1" customWidth="1"/>
    <col min="554" max="554" width="22.875" style="105" bestFit="1" customWidth="1"/>
    <col min="555" max="557" width="8.25" style="105" customWidth="1"/>
    <col min="558" max="558" width="27.125" style="105" bestFit="1" customWidth="1"/>
    <col min="559" max="559" width="19.875" style="105" bestFit="1" customWidth="1"/>
    <col min="560" max="562" width="8.25" style="105" customWidth="1"/>
    <col min="563" max="563" width="24.25" style="105" bestFit="1" customWidth="1"/>
    <col min="564" max="564" width="16.75" style="105" bestFit="1" customWidth="1"/>
    <col min="565" max="565" width="21" style="105" bestFit="1" customWidth="1"/>
    <col min="566" max="742" width="8.625" style="105"/>
    <col min="743" max="743" width="4.5" style="105" bestFit="1" customWidth="1"/>
    <col min="744" max="744" width="55.625" style="105" customWidth="1"/>
    <col min="745" max="745" width="10.375" style="105" customWidth="1"/>
    <col min="746" max="752" width="11" style="105" customWidth="1"/>
    <col min="753" max="753" width="8.25" style="105" customWidth="1"/>
    <col min="754" max="754" width="11" style="105" customWidth="1"/>
    <col min="755" max="755" width="36" style="105" bestFit="1" customWidth="1"/>
    <col min="756" max="756" width="8.75" style="105" customWidth="1"/>
    <col min="757" max="757" width="11.875" style="105" customWidth="1"/>
    <col min="758" max="758" width="8.75" style="105" customWidth="1"/>
    <col min="759" max="759" width="9.25" style="105" customWidth="1"/>
    <col min="760" max="760" width="8.75" style="105" customWidth="1"/>
    <col min="761" max="761" width="7.625" style="105" customWidth="1"/>
    <col min="762" max="762" width="9" style="105" customWidth="1"/>
    <col min="763" max="763" width="9.75" style="105" bestFit="1" customWidth="1"/>
    <col min="764" max="764" width="25.875" style="105" bestFit="1" customWidth="1"/>
    <col min="765" max="765" width="36" style="105" bestFit="1" customWidth="1"/>
    <col min="766" max="766" width="8.75" style="105" customWidth="1"/>
    <col min="767" max="767" width="11.875" style="105" customWidth="1"/>
    <col min="768" max="768" width="8.75" style="105" customWidth="1"/>
    <col min="769" max="769" width="9.25" style="105" customWidth="1"/>
    <col min="770" max="770" width="8.75" style="105" customWidth="1"/>
    <col min="771" max="771" width="7.625" style="105" customWidth="1"/>
    <col min="772" max="772" width="9" style="105" customWidth="1"/>
    <col min="773" max="773" width="9.75" style="105" customWidth="1"/>
    <col min="774" max="774" width="19" style="105" customWidth="1"/>
    <col min="775" max="775" width="25.875" style="105" customWidth="1"/>
    <col min="776" max="776" width="36" style="105" bestFit="1" customWidth="1"/>
    <col min="777" max="777" width="9.625" style="105" customWidth="1"/>
    <col min="778" max="778" width="7.625" style="105" customWidth="1"/>
    <col min="779" max="779" width="7.125" style="105" customWidth="1"/>
    <col min="780" max="780" width="16" style="105" customWidth="1"/>
    <col min="781" max="781" width="13.5" style="105" customWidth="1"/>
    <col min="782" max="782" width="17.875" style="105" customWidth="1"/>
    <col min="783" max="783" width="16.75" style="105" bestFit="1" customWidth="1"/>
    <col min="784" max="784" width="12.875" style="105" customWidth="1"/>
    <col min="785" max="785" width="7.125" style="105" customWidth="1"/>
    <col min="786" max="786" width="21" style="105" customWidth="1"/>
    <col min="787" max="787" width="12.875" style="105" customWidth="1"/>
    <col min="788" max="788" width="17.125" style="105" customWidth="1"/>
    <col min="789" max="789" width="15.875" style="105" customWidth="1"/>
    <col min="790" max="790" width="7.125" style="105" customWidth="1"/>
    <col min="791" max="791" width="20.375" style="105" bestFit="1" customWidth="1"/>
    <col min="792" max="792" width="9.625" style="105" customWidth="1"/>
    <col min="793" max="794" width="8.25" style="105" customWidth="1"/>
    <col min="795" max="795" width="13.75" style="105" customWidth="1"/>
    <col min="796" max="796" width="27.625" style="105" bestFit="1" customWidth="1"/>
    <col min="797" max="797" width="32" style="105" customWidth="1"/>
    <col min="798" max="798" width="17.875" style="105" bestFit="1" customWidth="1"/>
    <col min="799" max="799" width="10.75" style="105" customWidth="1"/>
    <col min="800" max="800" width="7.125" style="105" customWidth="1"/>
    <col min="801" max="801" width="22.125" style="105" customWidth="1"/>
    <col min="802" max="802" width="25.125" style="105" customWidth="1"/>
    <col min="803" max="803" width="7" style="105" customWidth="1"/>
    <col min="804" max="804" width="29.625" style="105" customWidth="1"/>
    <col min="805" max="805" width="22.375" style="105" customWidth="1"/>
    <col min="806" max="806" width="8.25" style="105" customWidth="1"/>
    <col min="807" max="807" width="10.125" style="105" customWidth="1"/>
    <col min="808" max="808" width="8.25" style="105" customWidth="1"/>
    <col min="809" max="809" width="26.75" style="105" bestFit="1" customWidth="1"/>
    <col min="810" max="810" width="22.875" style="105" bestFit="1" customWidth="1"/>
    <col min="811" max="813" width="8.25" style="105" customWidth="1"/>
    <col min="814" max="814" width="27.125" style="105" bestFit="1" customWidth="1"/>
    <col min="815" max="815" width="19.875" style="105" bestFit="1" customWidth="1"/>
    <col min="816" max="818" width="8.25" style="105" customWidth="1"/>
    <col min="819" max="819" width="24.25" style="105" bestFit="1" customWidth="1"/>
    <col min="820" max="820" width="16.75" style="105" bestFit="1" customWidth="1"/>
    <col min="821" max="821" width="21" style="105" bestFit="1" customWidth="1"/>
    <col min="822" max="998" width="8.625" style="105"/>
    <col min="999" max="999" width="4.5" style="105" bestFit="1" customWidth="1"/>
    <col min="1000" max="1000" width="55.625" style="105" customWidth="1"/>
    <col min="1001" max="1001" width="10.375" style="105" customWidth="1"/>
    <col min="1002" max="1008" width="11" style="105" customWidth="1"/>
    <col min="1009" max="1009" width="8.25" style="105" customWidth="1"/>
    <col min="1010" max="1010" width="11" style="105" customWidth="1"/>
    <col min="1011" max="1011" width="36" style="105" bestFit="1" customWidth="1"/>
    <col min="1012" max="1012" width="8.75" style="105" customWidth="1"/>
    <col min="1013" max="1013" width="11.875" style="105" customWidth="1"/>
    <col min="1014" max="1014" width="8.75" style="105" customWidth="1"/>
    <col min="1015" max="1015" width="9.25" style="105" customWidth="1"/>
    <col min="1016" max="1016" width="8.75" style="105" customWidth="1"/>
    <col min="1017" max="1017" width="7.625" style="105" customWidth="1"/>
    <col min="1018" max="1018" width="9" style="105" customWidth="1"/>
    <col min="1019" max="1019" width="9.75" style="105" bestFit="1" customWidth="1"/>
    <col min="1020" max="1020" width="25.875" style="105" bestFit="1" customWidth="1"/>
    <col min="1021" max="1021" width="36" style="105" bestFit="1" customWidth="1"/>
    <col min="1022" max="1022" width="8.75" style="105" customWidth="1"/>
    <col min="1023" max="1023" width="11.875" style="105" customWidth="1"/>
    <col min="1024" max="1024" width="8.75" style="105" customWidth="1"/>
    <col min="1025" max="1025" width="9.25" style="105" customWidth="1"/>
    <col min="1026" max="1026" width="8.75" style="105" customWidth="1"/>
    <col min="1027" max="1027" width="7.625" style="105" customWidth="1"/>
    <col min="1028" max="1028" width="9" style="105" customWidth="1"/>
    <col min="1029" max="1029" width="9.75" style="105" customWidth="1"/>
    <col min="1030" max="1030" width="19" style="105" customWidth="1"/>
    <col min="1031" max="1031" width="25.875" style="105" customWidth="1"/>
    <col min="1032" max="1032" width="36" style="105" bestFit="1" customWidth="1"/>
    <col min="1033" max="1033" width="9.625" style="105" customWidth="1"/>
    <col min="1034" max="1034" width="7.625" style="105" customWidth="1"/>
    <col min="1035" max="1035" width="7.125" style="105" customWidth="1"/>
    <col min="1036" max="1036" width="16" style="105" customWidth="1"/>
    <col min="1037" max="1037" width="13.5" style="105" customWidth="1"/>
    <col min="1038" max="1038" width="17.875" style="105" customWidth="1"/>
    <col min="1039" max="1039" width="16.75" style="105" bestFit="1" customWidth="1"/>
    <col min="1040" max="1040" width="12.875" style="105" customWidth="1"/>
    <col min="1041" max="1041" width="7.125" style="105" customWidth="1"/>
    <col min="1042" max="1042" width="21" style="105" customWidth="1"/>
    <col min="1043" max="1043" width="12.875" style="105" customWidth="1"/>
    <col min="1044" max="1044" width="17.125" style="105" customWidth="1"/>
    <col min="1045" max="1045" width="15.875" style="105" customWidth="1"/>
    <col min="1046" max="1046" width="7.125" style="105" customWidth="1"/>
    <col min="1047" max="1047" width="20.375" style="105" bestFit="1" customWidth="1"/>
    <col min="1048" max="1048" width="9.625" style="105" customWidth="1"/>
    <col min="1049" max="1050" width="8.25" style="105" customWidth="1"/>
    <col min="1051" max="1051" width="13.75" style="105" customWidth="1"/>
    <col min="1052" max="1052" width="27.625" style="105" bestFit="1" customWidth="1"/>
    <col min="1053" max="1053" width="32" style="105" customWidth="1"/>
    <col min="1054" max="1054" width="17.875" style="105" bestFit="1" customWidth="1"/>
    <col min="1055" max="1055" width="10.75" style="105" customWidth="1"/>
    <col min="1056" max="1056" width="7.125" style="105" customWidth="1"/>
    <col min="1057" max="1057" width="22.125" style="105" customWidth="1"/>
    <col min="1058" max="1058" width="25.125" style="105" customWidth="1"/>
    <col min="1059" max="1059" width="7" style="105" customWidth="1"/>
    <col min="1060" max="1060" width="29.625" style="105" customWidth="1"/>
    <col min="1061" max="1061" width="22.375" style="105" customWidth="1"/>
    <col min="1062" max="1062" width="8.25" style="105" customWidth="1"/>
    <col min="1063" max="1063" width="10.125" style="105" customWidth="1"/>
    <col min="1064" max="1064" width="8.25" style="105" customWidth="1"/>
    <col min="1065" max="1065" width="26.75" style="105" bestFit="1" customWidth="1"/>
    <col min="1066" max="1066" width="22.875" style="105" bestFit="1" customWidth="1"/>
    <col min="1067" max="1069" width="8.25" style="105" customWidth="1"/>
    <col min="1070" max="1070" width="27.125" style="105" bestFit="1" customWidth="1"/>
    <col min="1071" max="1071" width="19.875" style="105" bestFit="1" customWidth="1"/>
    <col min="1072" max="1074" width="8.25" style="105" customWidth="1"/>
    <col min="1075" max="1075" width="24.25" style="105" bestFit="1" customWidth="1"/>
    <col min="1076" max="1076" width="16.75" style="105" bestFit="1" customWidth="1"/>
    <col min="1077" max="1077" width="21" style="105" bestFit="1" customWidth="1"/>
    <col min="1078" max="1254" width="8.625" style="105"/>
    <col min="1255" max="1255" width="4.5" style="105" bestFit="1" customWidth="1"/>
    <col min="1256" max="1256" width="55.625" style="105" customWidth="1"/>
    <col min="1257" max="1257" width="10.375" style="105" customWidth="1"/>
    <col min="1258" max="1264" width="11" style="105" customWidth="1"/>
    <col min="1265" max="1265" width="8.25" style="105" customWidth="1"/>
    <col min="1266" max="1266" width="11" style="105" customWidth="1"/>
    <col min="1267" max="1267" width="36" style="105" bestFit="1" customWidth="1"/>
    <col min="1268" max="1268" width="8.75" style="105" customWidth="1"/>
    <col min="1269" max="1269" width="11.875" style="105" customWidth="1"/>
    <col min="1270" max="1270" width="8.75" style="105" customWidth="1"/>
    <col min="1271" max="1271" width="9.25" style="105" customWidth="1"/>
    <col min="1272" max="1272" width="8.75" style="105" customWidth="1"/>
    <col min="1273" max="1273" width="7.625" style="105" customWidth="1"/>
    <col min="1274" max="1274" width="9" style="105" customWidth="1"/>
    <col min="1275" max="1275" width="9.75" style="105" bestFit="1" customWidth="1"/>
    <col min="1276" max="1276" width="25.875" style="105" bestFit="1" customWidth="1"/>
    <col min="1277" max="1277" width="36" style="105" bestFit="1" customWidth="1"/>
    <col min="1278" max="1278" width="8.75" style="105" customWidth="1"/>
    <col min="1279" max="1279" width="11.875" style="105" customWidth="1"/>
    <col min="1280" max="1280" width="8.75" style="105" customWidth="1"/>
    <col min="1281" max="1281" width="9.25" style="105" customWidth="1"/>
    <col min="1282" max="1282" width="8.75" style="105" customWidth="1"/>
    <col min="1283" max="1283" width="7.625" style="105" customWidth="1"/>
    <col min="1284" max="1284" width="9" style="105" customWidth="1"/>
    <col min="1285" max="1285" width="9.75" style="105" customWidth="1"/>
    <col min="1286" max="1286" width="19" style="105" customWidth="1"/>
    <col min="1287" max="1287" width="25.875" style="105" customWidth="1"/>
    <col min="1288" max="1288" width="36" style="105" bestFit="1" customWidth="1"/>
    <col min="1289" max="1289" width="9.625" style="105" customWidth="1"/>
    <col min="1290" max="1290" width="7.625" style="105" customWidth="1"/>
    <col min="1291" max="1291" width="7.125" style="105" customWidth="1"/>
    <col min="1292" max="1292" width="16" style="105" customWidth="1"/>
    <col min="1293" max="1293" width="13.5" style="105" customWidth="1"/>
    <col min="1294" max="1294" width="17.875" style="105" customWidth="1"/>
    <col min="1295" max="1295" width="16.75" style="105" bestFit="1" customWidth="1"/>
    <col min="1296" max="1296" width="12.875" style="105" customWidth="1"/>
    <col min="1297" max="1297" width="7.125" style="105" customWidth="1"/>
    <col min="1298" max="1298" width="21" style="105" customWidth="1"/>
    <col min="1299" max="1299" width="12.875" style="105" customWidth="1"/>
    <col min="1300" max="1300" width="17.125" style="105" customWidth="1"/>
    <col min="1301" max="1301" width="15.875" style="105" customWidth="1"/>
    <col min="1302" max="1302" width="7.125" style="105" customWidth="1"/>
    <col min="1303" max="1303" width="20.375" style="105" bestFit="1" customWidth="1"/>
    <col min="1304" max="1304" width="9.625" style="105" customWidth="1"/>
    <col min="1305" max="1306" width="8.25" style="105" customWidth="1"/>
    <col min="1307" max="1307" width="13.75" style="105" customWidth="1"/>
    <col min="1308" max="1308" width="27.625" style="105" bestFit="1" customWidth="1"/>
    <col min="1309" max="1309" width="32" style="105" customWidth="1"/>
    <col min="1310" max="1310" width="17.875" style="105" bestFit="1" customWidth="1"/>
    <col min="1311" max="1311" width="10.75" style="105" customWidth="1"/>
    <col min="1312" max="1312" width="7.125" style="105" customWidth="1"/>
    <col min="1313" max="1313" width="22.125" style="105" customWidth="1"/>
    <col min="1314" max="1314" width="25.125" style="105" customWidth="1"/>
    <col min="1315" max="1315" width="7" style="105" customWidth="1"/>
    <col min="1316" max="1316" width="29.625" style="105" customWidth="1"/>
    <col min="1317" max="1317" width="22.375" style="105" customWidth="1"/>
    <col min="1318" max="1318" width="8.25" style="105" customWidth="1"/>
    <col min="1319" max="1319" width="10.125" style="105" customWidth="1"/>
    <col min="1320" max="1320" width="8.25" style="105" customWidth="1"/>
    <col min="1321" max="1321" width="26.75" style="105" bestFit="1" customWidth="1"/>
    <col min="1322" max="1322" width="22.875" style="105" bestFit="1" customWidth="1"/>
    <col min="1323" max="1325" width="8.25" style="105" customWidth="1"/>
    <col min="1326" max="1326" width="27.125" style="105" bestFit="1" customWidth="1"/>
    <col min="1327" max="1327" width="19.875" style="105" bestFit="1" customWidth="1"/>
    <col min="1328" max="1330" width="8.25" style="105" customWidth="1"/>
    <col min="1331" max="1331" width="24.25" style="105" bestFit="1" customWidth="1"/>
    <col min="1332" max="1332" width="16.75" style="105" bestFit="1" customWidth="1"/>
    <col min="1333" max="1333" width="21" style="105" bestFit="1" customWidth="1"/>
    <col min="1334" max="1510" width="8.625" style="105"/>
    <col min="1511" max="1511" width="4.5" style="105" bestFit="1" customWidth="1"/>
    <col min="1512" max="1512" width="55.625" style="105" customWidth="1"/>
    <col min="1513" max="1513" width="10.375" style="105" customWidth="1"/>
    <col min="1514" max="1520" width="11" style="105" customWidth="1"/>
    <col min="1521" max="1521" width="8.25" style="105" customWidth="1"/>
    <col min="1522" max="1522" width="11" style="105" customWidth="1"/>
    <col min="1523" max="1523" width="36" style="105" bestFit="1" customWidth="1"/>
    <col min="1524" max="1524" width="8.75" style="105" customWidth="1"/>
    <col min="1525" max="1525" width="11.875" style="105" customWidth="1"/>
    <col min="1526" max="1526" width="8.75" style="105" customWidth="1"/>
    <col min="1527" max="1527" width="9.25" style="105" customWidth="1"/>
    <col min="1528" max="1528" width="8.75" style="105" customWidth="1"/>
    <col min="1529" max="1529" width="7.625" style="105" customWidth="1"/>
    <col min="1530" max="1530" width="9" style="105" customWidth="1"/>
    <col min="1531" max="1531" width="9.75" style="105" bestFit="1" customWidth="1"/>
    <col min="1532" max="1532" width="25.875" style="105" bestFit="1" customWidth="1"/>
    <col min="1533" max="1533" width="36" style="105" bestFit="1" customWidth="1"/>
    <col min="1534" max="1534" width="8.75" style="105" customWidth="1"/>
    <col min="1535" max="1535" width="11.875" style="105" customWidth="1"/>
    <col min="1536" max="1536" width="8.75" style="105" customWidth="1"/>
    <col min="1537" max="1537" width="9.25" style="105" customWidth="1"/>
    <col min="1538" max="1538" width="8.75" style="105" customWidth="1"/>
    <col min="1539" max="1539" width="7.625" style="105" customWidth="1"/>
    <col min="1540" max="1540" width="9" style="105" customWidth="1"/>
    <col min="1541" max="1541" width="9.75" style="105" customWidth="1"/>
    <col min="1542" max="1542" width="19" style="105" customWidth="1"/>
    <col min="1543" max="1543" width="25.875" style="105" customWidth="1"/>
    <col min="1544" max="1544" width="36" style="105" bestFit="1" customWidth="1"/>
    <col min="1545" max="1545" width="9.625" style="105" customWidth="1"/>
    <col min="1546" max="1546" width="7.625" style="105" customWidth="1"/>
    <col min="1547" max="1547" width="7.125" style="105" customWidth="1"/>
    <col min="1548" max="1548" width="16" style="105" customWidth="1"/>
    <col min="1549" max="1549" width="13.5" style="105" customWidth="1"/>
    <col min="1550" max="1550" width="17.875" style="105" customWidth="1"/>
    <col min="1551" max="1551" width="16.75" style="105" bestFit="1" customWidth="1"/>
    <col min="1552" max="1552" width="12.875" style="105" customWidth="1"/>
    <col min="1553" max="1553" width="7.125" style="105" customWidth="1"/>
    <col min="1554" max="1554" width="21" style="105" customWidth="1"/>
    <col min="1555" max="1555" width="12.875" style="105" customWidth="1"/>
    <col min="1556" max="1556" width="17.125" style="105" customWidth="1"/>
    <col min="1557" max="1557" width="15.875" style="105" customWidth="1"/>
    <col min="1558" max="1558" width="7.125" style="105" customWidth="1"/>
    <col min="1559" max="1559" width="20.375" style="105" bestFit="1" customWidth="1"/>
    <col min="1560" max="1560" width="9.625" style="105" customWidth="1"/>
    <col min="1561" max="1562" width="8.25" style="105" customWidth="1"/>
    <col min="1563" max="1563" width="13.75" style="105" customWidth="1"/>
    <col min="1564" max="1564" width="27.625" style="105" bestFit="1" customWidth="1"/>
    <col min="1565" max="1565" width="32" style="105" customWidth="1"/>
    <col min="1566" max="1566" width="17.875" style="105" bestFit="1" customWidth="1"/>
    <col min="1567" max="1567" width="10.75" style="105" customWidth="1"/>
    <col min="1568" max="1568" width="7.125" style="105" customWidth="1"/>
    <col min="1569" max="1569" width="22.125" style="105" customWidth="1"/>
    <col min="1570" max="1570" width="25.125" style="105" customWidth="1"/>
    <col min="1571" max="1571" width="7" style="105" customWidth="1"/>
    <col min="1572" max="1572" width="29.625" style="105" customWidth="1"/>
    <col min="1573" max="1573" width="22.375" style="105" customWidth="1"/>
    <col min="1574" max="1574" width="8.25" style="105" customWidth="1"/>
    <col min="1575" max="1575" width="10.125" style="105" customWidth="1"/>
    <col min="1576" max="1576" width="8.25" style="105" customWidth="1"/>
    <col min="1577" max="1577" width="26.75" style="105" bestFit="1" customWidth="1"/>
    <col min="1578" max="1578" width="22.875" style="105" bestFit="1" customWidth="1"/>
    <col min="1579" max="1581" width="8.25" style="105" customWidth="1"/>
    <col min="1582" max="1582" width="27.125" style="105" bestFit="1" customWidth="1"/>
    <col min="1583" max="1583" width="19.875" style="105" bestFit="1" customWidth="1"/>
    <col min="1584" max="1586" width="8.25" style="105" customWidth="1"/>
    <col min="1587" max="1587" width="24.25" style="105" bestFit="1" customWidth="1"/>
    <col min="1588" max="1588" width="16.75" style="105" bestFit="1" customWidth="1"/>
    <col min="1589" max="1589" width="21" style="105" bestFit="1" customWidth="1"/>
    <col min="1590" max="1766" width="8.625" style="105"/>
    <col min="1767" max="1767" width="4.5" style="105" bestFit="1" customWidth="1"/>
    <col min="1768" max="1768" width="55.625" style="105" customWidth="1"/>
    <col min="1769" max="1769" width="10.375" style="105" customWidth="1"/>
    <col min="1770" max="1776" width="11" style="105" customWidth="1"/>
    <col min="1777" max="1777" width="8.25" style="105" customWidth="1"/>
    <col min="1778" max="1778" width="11" style="105" customWidth="1"/>
    <col min="1779" max="1779" width="36" style="105" bestFit="1" customWidth="1"/>
    <col min="1780" max="1780" width="8.75" style="105" customWidth="1"/>
    <col min="1781" max="1781" width="11.875" style="105" customWidth="1"/>
    <col min="1782" max="1782" width="8.75" style="105" customWidth="1"/>
    <col min="1783" max="1783" width="9.25" style="105" customWidth="1"/>
    <col min="1784" max="1784" width="8.75" style="105" customWidth="1"/>
    <col min="1785" max="1785" width="7.625" style="105" customWidth="1"/>
    <col min="1786" max="1786" width="9" style="105" customWidth="1"/>
    <col min="1787" max="1787" width="9.75" style="105" bestFit="1" customWidth="1"/>
    <col min="1788" max="1788" width="25.875" style="105" bestFit="1" customWidth="1"/>
    <col min="1789" max="1789" width="36" style="105" bestFit="1" customWidth="1"/>
    <col min="1790" max="1790" width="8.75" style="105" customWidth="1"/>
    <col min="1791" max="1791" width="11.875" style="105" customWidth="1"/>
    <col min="1792" max="1792" width="8.75" style="105" customWidth="1"/>
    <col min="1793" max="1793" width="9.25" style="105" customWidth="1"/>
    <col min="1794" max="1794" width="8.75" style="105" customWidth="1"/>
    <col min="1795" max="1795" width="7.625" style="105" customWidth="1"/>
    <col min="1796" max="1796" width="9" style="105" customWidth="1"/>
    <col min="1797" max="1797" width="9.75" style="105" customWidth="1"/>
    <col min="1798" max="1798" width="19" style="105" customWidth="1"/>
    <col min="1799" max="1799" width="25.875" style="105" customWidth="1"/>
    <col min="1800" max="1800" width="36" style="105" bestFit="1" customWidth="1"/>
    <col min="1801" max="1801" width="9.625" style="105" customWidth="1"/>
    <col min="1802" max="1802" width="7.625" style="105" customWidth="1"/>
    <col min="1803" max="1803" width="7.125" style="105" customWidth="1"/>
    <col min="1804" max="1804" width="16" style="105" customWidth="1"/>
    <col min="1805" max="1805" width="13.5" style="105" customWidth="1"/>
    <col min="1806" max="1806" width="17.875" style="105" customWidth="1"/>
    <col min="1807" max="1807" width="16.75" style="105" bestFit="1" customWidth="1"/>
    <col min="1808" max="1808" width="12.875" style="105" customWidth="1"/>
    <col min="1809" max="1809" width="7.125" style="105" customWidth="1"/>
    <col min="1810" max="1810" width="21" style="105" customWidth="1"/>
    <col min="1811" max="1811" width="12.875" style="105" customWidth="1"/>
    <col min="1812" max="1812" width="17.125" style="105" customWidth="1"/>
    <col min="1813" max="1813" width="15.875" style="105" customWidth="1"/>
    <col min="1814" max="1814" width="7.125" style="105" customWidth="1"/>
    <col min="1815" max="1815" width="20.375" style="105" bestFit="1" customWidth="1"/>
    <col min="1816" max="1816" width="9.625" style="105" customWidth="1"/>
    <col min="1817" max="1818" width="8.25" style="105" customWidth="1"/>
    <col min="1819" max="1819" width="13.75" style="105" customWidth="1"/>
    <col min="1820" max="1820" width="27.625" style="105" bestFit="1" customWidth="1"/>
    <col min="1821" max="1821" width="32" style="105" customWidth="1"/>
    <col min="1822" max="1822" width="17.875" style="105" bestFit="1" customWidth="1"/>
    <col min="1823" max="1823" width="10.75" style="105" customWidth="1"/>
    <col min="1824" max="1824" width="7.125" style="105" customWidth="1"/>
    <col min="1825" max="1825" width="22.125" style="105" customWidth="1"/>
    <col min="1826" max="1826" width="25.125" style="105" customWidth="1"/>
    <col min="1827" max="1827" width="7" style="105" customWidth="1"/>
    <col min="1828" max="1828" width="29.625" style="105" customWidth="1"/>
    <col min="1829" max="1829" width="22.375" style="105" customWidth="1"/>
    <col min="1830" max="1830" width="8.25" style="105" customWidth="1"/>
    <col min="1831" max="1831" width="10.125" style="105" customWidth="1"/>
    <col min="1832" max="1832" width="8.25" style="105" customWidth="1"/>
    <col min="1833" max="1833" width="26.75" style="105" bestFit="1" customWidth="1"/>
    <col min="1834" max="1834" width="22.875" style="105" bestFit="1" customWidth="1"/>
    <col min="1835" max="1837" width="8.25" style="105" customWidth="1"/>
    <col min="1838" max="1838" width="27.125" style="105" bestFit="1" customWidth="1"/>
    <col min="1839" max="1839" width="19.875" style="105" bestFit="1" customWidth="1"/>
    <col min="1840" max="1842" width="8.25" style="105" customWidth="1"/>
    <col min="1843" max="1843" width="24.25" style="105" bestFit="1" customWidth="1"/>
    <col min="1844" max="1844" width="16.75" style="105" bestFit="1" customWidth="1"/>
    <col min="1845" max="1845" width="21" style="105" bestFit="1" customWidth="1"/>
    <col min="1846" max="2022" width="8.625" style="105"/>
    <col min="2023" max="2023" width="4.5" style="105" bestFit="1" customWidth="1"/>
    <col min="2024" max="2024" width="55.625" style="105" customWidth="1"/>
    <col min="2025" max="2025" width="10.375" style="105" customWidth="1"/>
    <col min="2026" max="2032" width="11" style="105" customWidth="1"/>
    <col min="2033" max="2033" width="8.25" style="105" customWidth="1"/>
    <col min="2034" max="2034" width="11" style="105" customWidth="1"/>
    <col min="2035" max="2035" width="36" style="105" bestFit="1" customWidth="1"/>
    <col min="2036" max="2036" width="8.75" style="105" customWidth="1"/>
    <col min="2037" max="2037" width="11.875" style="105" customWidth="1"/>
    <col min="2038" max="2038" width="8.75" style="105" customWidth="1"/>
    <col min="2039" max="2039" width="9.25" style="105" customWidth="1"/>
    <col min="2040" max="2040" width="8.75" style="105" customWidth="1"/>
    <col min="2041" max="2041" width="7.625" style="105" customWidth="1"/>
    <col min="2042" max="2042" width="9" style="105" customWidth="1"/>
    <col min="2043" max="2043" width="9.75" style="105" bestFit="1" customWidth="1"/>
    <col min="2044" max="2044" width="25.875" style="105" bestFit="1" customWidth="1"/>
    <col min="2045" max="2045" width="36" style="105" bestFit="1" customWidth="1"/>
    <col min="2046" max="2046" width="8.75" style="105" customWidth="1"/>
    <col min="2047" max="2047" width="11.875" style="105" customWidth="1"/>
    <col min="2048" max="2048" width="8.75" style="105" customWidth="1"/>
    <col min="2049" max="2049" width="9.25" style="105" customWidth="1"/>
    <col min="2050" max="2050" width="8.75" style="105" customWidth="1"/>
    <col min="2051" max="2051" width="7.625" style="105" customWidth="1"/>
    <col min="2052" max="2052" width="9" style="105" customWidth="1"/>
    <col min="2053" max="2053" width="9.75" style="105" customWidth="1"/>
    <col min="2054" max="2054" width="19" style="105" customWidth="1"/>
    <col min="2055" max="2055" width="25.875" style="105" customWidth="1"/>
    <col min="2056" max="2056" width="36" style="105" bestFit="1" customWidth="1"/>
    <col min="2057" max="2057" width="9.625" style="105" customWidth="1"/>
    <col min="2058" max="2058" width="7.625" style="105" customWidth="1"/>
    <col min="2059" max="2059" width="7.125" style="105" customWidth="1"/>
    <col min="2060" max="2060" width="16" style="105" customWidth="1"/>
    <col min="2061" max="2061" width="13.5" style="105" customWidth="1"/>
    <col min="2062" max="2062" width="17.875" style="105" customWidth="1"/>
    <col min="2063" max="2063" width="16.75" style="105" bestFit="1" customWidth="1"/>
    <col min="2064" max="2064" width="12.875" style="105" customWidth="1"/>
    <col min="2065" max="2065" width="7.125" style="105" customWidth="1"/>
    <col min="2066" max="2066" width="21" style="105" customWidth="1"/>
    <col min="2067" max="2067" width="12.875" style="105" customWidth="1"/>
    <col min="2068" max="2068" width="17.125" style="105" customWidth="1"/>
    <col min="2069" max="2069" width="15.875" style="105" customWidth="1"/>
    <col min="2070" max="2070" width="7.125" style="105" customWidth="1"/>
    <col min="2071" max="2071" width="20.375" style="105" bestFit="1" customWidth="1"/>
    <col min="2072" max="2072" width="9.625" style="105" customWidth="1"/>
    <col min="2073" max="2074" width="8.25" style="105" customWidth="1"/>
    <col min="2075" max="2075" width="13.75" style="105" customWidth="1"/>
    <col min="2076" max="2076" width="27.625" style="105" bestFit="1" customWidth="1"/>
    <col min="2077" max="2077" width="32" style="105" customWidth="1"/>
    <col min="2078" max="2078" width="17.875" style="105" bestFit="1" customWidth="1"/>
    <col min="2079" max="2079" width="10.75" style="105" customWidth="1"/>
    <col min="2080" max="2080" width="7.125" style="105" customWidth="1"/>
    <col min="2081" max="2081" width="22.125" style="105" customWidth="1"/>
    <col min="2082" max="2082" width="25.125" style="105" customWidth="1"/>
    <col min="2083" max="2083" width="7" style="105" customWidth="1"/>
    <col min="2084" max="2084" width="29.625" style="105" customWidth="1"/>
    <col min="2085" max="2085" width="22.375" style="105" customWidth="1"/>
    <col min="2086" max="2086" width="8.25" style="105" customWidth="1"/>
    <col min="2087" max="2087" width="10.125" style="105" customWidth="1"/>
    <col min="2088" max="2088" width="8.25" style="105" customWidth="1"/>
    <col min="2089" max="2089" width="26.75" style="105" bestFit="1" customWidth="1"/>
    <col min="2090" max="2090" width="22.875" style="105" bestFit="1" customWidth="1"/>
    <col min="2091" max="2093" width="8.25" style="105" customWidth="1"/>
    <col min="2094" max="2094" width="27.125" style="105" bestFit="1" customWidth="1"/>
    <col min="2095" max="2095" width="19.875" style="105" bestFit="1" customWidth="1"/>
    <col min="2096" max="2098" width="8.25" style="105" customWidth="1"/>
    <col min="2099" max="2099" width="24.25" style="105" bestFit="1" customWidth="1"/>
    <col min="2100" max="2100" width="16.75" style="105" bestFit="1" customWidth="1"/>
    <col min="2101" max="2101" width="21" style="105" bestFit="1" customWidth="1"/>
    <col min="2102" max="2278" width="8.625" style="105"/>
    <col min="2279" max="2279" width="4.5" style="105" bestFit="1" customWidth="1"/>
    <col min="2280" max="2280" width="55.625" style="105" customWidth="1"/>
    <col min="2281" max="2281" width="10.375" style="105" customWidth="1"/>
    <col min="2282" max="2288" width="11" style="105" customWidth="1"/>
    <col min="2289" max="2289" width="8.25" style="105" customWidth="1"/>
    <col min="2290" max="2290" width="11" style="105" customWidth="1"/>
    <col min="2291" max="2291" width="36" style="105" bestFit="1" customWidth="1"/>
    <col min="2292" max="2292" width="8.75" style="105" customWidth="1"/>
    <col min="2293" max="2293" width="11.875" style="105" customWidth="1"/>
    <col min="2294" max="2294" width="8.75" style="105" customWidth="1"/>
    <col min="2295" max="2295" width="9.25" style="105" customWidth="1"/>
    <col min="2296" max="2296" width="8.75" style="105" customWidth="1"/>
    <col min="2297" max="2297" width="7.625" style="105" customWidth="1"/>
    <col min="2298" max="2298" width="9" style="105" customWidth="1"/>
    <col min="2299" max="2299" width="9.75" style="105" bestFit="1" customWidth="1"/>
    <col min="2300" max="2300" width="25.875" style="105" bestFit="1" customWidth="1"/>
    <col min="2301" max="2301" width="36" style="105" bestFit="1" customWidth="1"/>
    <col min="2302" max="2302" width="8.75" style="105" customWidth="1"/>
    <col min="2303" max="2303" width="11.875" style="105" customWidth="1"/>
    <col min="2304" max="2304" width="8.75" style="105" customWidth="1"/>
    <col min="2305" max="2305" width="9.25" style="105" customWidth="1"/>
    <col min="2306" max="2306" width="8.75" style="105" customWidth="1"/>
    <col min="2307" max="2307" width="7.625" style="105" customWidth="1"/>
    <col min="2308" max="2308" width="9" style="105" customWidth="1"/>
    <col min="2309" max="2309" width="9.75" style="105" customWidth="1"/>
    <col min="2310" max="2310" width="19" style="105" customWidth="1"/>
    <col min="2311" max="2311" width="25.875" style="105" customWidth="1"/>
    <col min="2312" max="2312" width="36" style="105" bestFit="1" customWidth="1"/>
    <col min="2313" max="2313" width="9.625" style="105" customWidth="1"/>
    <col min="2314" max="2314" width="7.625" style="105" customWidth="1"/>
    <col min="2315" max="2315" width="7.125" style="105" customWidth="1"/>
    <col min="2316" max="2316" width="16" style="105" customWidth="1"/>
    <col min="2317" max="2317" width="13.5" style="105" customWidth="1"/>
    <col min="2318" max="2318" width="17.875" style="105" customWidth="1"/>
    <col min="2319" max="2319" width="16.75" style="105" bestFit="1" customWidth="1"/>
    <col min="2320" max="2320" width="12.875" style="105" customWidth="1"/>
    <col min="2321" max="2321" width="7.125" style="105" customWidth="1"/>
    <col min="2322" max="2322" width="21" style="105" customWidth="1"/>
    <col min="2323" max="2323" width="12.875" style="105" customWidth="1"/>
    <col min="2324" max="2324" width="17.125" style="105" customWidth="1"/>
    <col min="2325" max="2325" width="15.875" style="105" customWidth="1"/>
    <col min="2326" max="2326" width="7.125" style="105" customWidth="1"/>
    <col min="2327" max="2327" width="20.375" style="105" bestFit="1" customWidth="1"/>
    <col min="2328" max="2328" width="9.625" style="105" customWidth="1"/>
    <col min="2329" max="2330" width="8.25" style="105" customWidth="1"/>
    <col min="2331" max="2331" width="13.75" style="105" customWidth="1"/>
    <col min="2332" max="2332" width="27.625" style="105" bestFit="1" customWidth="1"/>
    <col min="2333" max="2333" width="32" style="105" customWidth="1"/>
    <col min="2334" max="2334" width="17.875" style="105" bestFit="1" customWidth="1"/>
    <col min="2335" max="2335" width="10.75" style="105" customWidth="1"/>
    <col min="2336" max="2336" width="7.125" style="105" customWidth="1"/>
    <col min="2337" max="2337" width="22.125" style="105" customWidth="1"/>
    <col min="2338" max="2338" width="25.125" style="105" customWidth="1"/>
    <col min="2339" max="2339" width="7" style="105" customWidth="1"/>
    <col min="2340" max="2340" width="29.625" style="105" customWidth="1"/>
    <col min="2341" max="2341" width="22.375" style="105" customWidth="1"/>
    <col min="2342" max="2342" width="8.25" style="105" customWidth="1"/>
    <col min="2343" max="2343" width="10.125" style="105" customWidth="1"/>
    <col min="2344" max="2344" width="8.25" style="105" customWidth="1"/>
    <col min="2345" max="2345" width="26.75" style="105" bestFit="1" customWidth="1"/>
    <col min="2346" max="2346" width="22.875" style="105" bestFit="1" customWidth="1"/>
    <col min="2347" max="2349" width="8.25" style="105" customWidth="1"/>
    <col min="2350" max="2350" width="27.125" style="105" bestFit="1" customWidth="1"/>
    <col min="2351" max="2351" width="19.875" style="105" bestFit="1" customWidth="1"/>
    <col min="2352" max="2354" width="8.25" style="105" customWidth="1"/>
    <col min="2355" max="2355" width="24.25" style="105" bestFit="1" customWidth="1"/>
    <col min="2356" max="2356" width="16.75" style="105" bestFit="1" customWidth="1"/>
    <col min="2357" max="2357" width="21" style="105" bestFit="1" customWidth="1"/>
    <col min="2358" max="2534" width="8.625" style="105"/>
    <col min="2535" max="2535" width="4.5" style="105" bestFit="1" customWidth="1"/>
    <col min="2536" max="2536" width="55.625" style="105" customWidth="1"/>
    <col min="2537" max="2537" width="10.375" style="105" customWidth="1"/>
    <col min="2538" max="2544" width="11" style="105" customWidth="1"/>
    <col min="2545" max="2545" width="8.25" style="105" customWidth="1"/>
    <col min="2546" max="2546" width="11" style="105" customWidth="1"/>
    <col min="2547" max="2547" width="36" style="105" bestFit="1" customWidth="1"/>
    <col min="2548" max="2548" width="8.75" style="105" customWidth="1"/>
    <col min="2549" max="2549" width="11.875" style="105" customWidth="1"/>
    <col min="2550" max="2550" width="8.75" style="105" customWidth="1"/>
    <col min="2551" max="2551" width="9.25" style="105" customWidth="1"/>
    <col min="2552" max="2552" width="8.75" style="105" customWidth="1"/>
    <col min="2553" max="2553" width="7.625" style="105" customWidth="1"/>
    <col min="2554" max="2554" width="9" style="105" customWidth="1"/>
    <col min="2555" max="2555" width="9.75" style="105" bestFit="1" customWidth="1"/>
    <col min="2556" max="2556" width="25.875" style="105" bestFit="1" customWidth="1"/>
    <col min="2557" max="2557" width="36" style="105" bestFit="1" customWidth="1"/>
    <col min="2558" max="2558" width="8.75" style="105" customWidth="1"/>
    <col min="2559" max="2559" width="11.875" style="105" customWidth="1"/>
    <col min="2560" max="2560" width="8.75" style="105" customWidth="1"/>
    <col min="2561" max="2561" width="9.25" style="105" customWidth="1"/>
    <col min="2562" max="2562" width="8.75" style="105" customWidth="1"/>
    <col min="2563" max="2563" width="7.625" style="105" customWidth="1"/>
    <col min="2564" max="2564" width="9" style="105" customWidth="1"/>
    <col min="2565" max="2565" width="9.75" style="105" customWidth="1"/>
    <col min="2566" max="2566" width="19" style="105" customWidth="1"/>
    <col min="2567" max="2567" width="25.875" style="105" customWidth="1"/>
    <col min="2568" max="2568" width="36" style="105" bestFit="1" customWidth="1"/>
    <col min="2569" max="2569" width="9.625" style="105" customWidth="1"/>
    <col min="2570" max="2570" width="7.625" style="105" customWidth="1"/>
    <col min="2571" max="2571" width="7.125" style="105" customWidth="1"/>
    <col min="2572" max="2572" width="16" style="105" customWidth="1"/>
    <col min="2573" max="2573" width="13.5" style="105" customWidth="1"/>
    <col min="2574" max="2574" width="17.875" style="105" customWidth="1"/>
    <col min="2575" max="2575" width="16.75" style="105" bestFit="1" customWidth="1"/>
    <col min="2576" max="2576" width="12.875" style="105" customWidth="1"/>
    <col min="2577" max="2577" width="7.125" style="105" customWidth="1"/>
    <col min="2578" max="2578" width="21" style="105" customWidth="1"/>
    <col min="2579" max="2579" width="12.875" style="105" customWidth="1"/>
    <col min="2580" max="2580" width="17.125" style="105" customWidth="1"/>
    <col min="2581" max="2581" width="15.875" style="105" customWidth="1"/>
    <col min="2582" max="2582" width="7.125" style="105" customWidth="1"/>
    <col min="2583" max="2583" width="20.375" style="105" bestFit="1" customWidth="1"/>
    <col min="2584" max="2584" width="9.625" style="105" customWidth="1"/>
    <col min="2585" max="2586" width="8.25" style="105" customWidth="1"/>
    <col min="2587" max="2587" width="13.75" style="105" customWidth="1"/>
    <col min="2588" max="2588" width="27.625" style="105" bestFit="1" customWidth="1"/>
    <col min="2589" max="2589" width="32" style="105" customWidth="1"/>
    <col min="2590" max="2590" width="17.875" style="105" bestFit="1" customWidth="1"/>
    <col min="2591" max="2591" width="10.75" style="105" customWidth="1"/>
    <col min="2592" max="2592" width="7.125" style="105" customWidth="1"/>
    <col min="2593" max="2593" width="22.125" style="105" customWidth="1"/>
    <col min="2594" max="2594" width="25.125" style="105" customWidth="1"/>
    <col min="2595" max="2595" width="7" style="105" customWidth="1"/>
    <col min="2596" max="2596" width="29.625" style="105" customWidth="1"/>
    <col min="2597" max="2597" width="22.375" style="105" customWidth="1"/>
    <col min="2598" max="2598" width="8.25" style="105" customWidth="1"/>
    <col min="2599" max="2599" width="10.125" style="105" customWidth="1"/>
    <col min="2600" max="2600" width="8.25" style="105" customWidth="1"/>
    <col min="2601" max="2601" width="26.75" style="105" bestFit="1" customWidth="1"/>
    <col min="2602" max="2602" width="22.875" style="105" bestFit="1" customWidth="1"/>
    <col min="2603" max="2605" width="8.25" style="105" customWidth="1"/>
    <col min="2606" max="2606" width="27.125" style="105" bestFit="1" customWidth="1"/>
    <col min="2607" max="2607" width="19.875" style="105" bestFit="1" customWidth="1"/>
    <col min="2608" max="2610" width="8.25" style="105" customWidth="1"/>
    <col min="2611" max="2611" width="24.25" style="105" bestFit="1" customWidth="1"/>
    <col min="2612" max="2612" width="16.75" style="105" bestFit="1" customWidth="1"/>
    <col min="2613" max="2613" width="21" style="105" bestFit="1" customWidth="1"/>
    <col min="2614" max="2790" width="8.625" style="105"/>
    <col min="2791" max="2791" width="4.5" style="105" bestFit="1" customWidth="1"/>
    <col min="2792" max="2792" width="55.625" style="105" customWidth="1"/>
    <col min="2793" max="2793" width="10.375" style="105" customWidth="1"/>
    <col min="2794" max="2800" width="11" style="105" customWidth="1"/>
    <col min="2801" max="2801" width="8.25" style="105" customWidth="1"/>
    <col min="2802" max="2802" width="11" style="105" customWidth="1"/>
    <col min="2803" max="2803" width="36" style="105" bestFit="1" customWidth="1"/>
    <col min="2804" max="2804" width="8.75" style="105" customWidth="1"/>
    <col min="2805" max="2805" width="11.875" style="105" customWidth="1"/>
    <col min="2806" max="2806" width="8.75" style="105" customWidth="1"/>
    <col min="2807" max="2807" width="9.25" style="105" customWidth="1"/>
    <col min="2808" max="2808" width="8.75" style="105" customWidth="1"/>
    <col min="2809" max="2809" width="7.625" style="105" customWidth="1"/>
    <col min="2810" max="2810" width="9" style="105" customWidth="1"/>
    <col min="2811" max="2811" width="9.75" style="105" bestFit="1" customWidth="1"/>
    <col min="2812" max="2812" width="25.875" style="105" bestFit="1" customWidth="1"/>
    <col min="2813" max="2813" width="36" style="105" bestFit="1" customWidth="1"/>
    <col min="2814" max="2814" width="8.75" style="105" customWidth="1"/>
    <col min="2815" max="2815" width="11.875" style="105" customWidth="1"/>
    <col min="2816" max="2816" width="8.75" style="105" customWidth="1"/>
    <col min="2817" max="2817" width="9.25" style="105" customWidth="1"/>
    <col min="2818" max="2818" width="8.75" style="105" customWidth="1"/>
    <col min="2819" max="2819" width="7.625" style="105" customWidth="1"/>
    <col min="2820" max="2820" width="9" style="105" customWidth="1"/>
    <col min="2821" max="2821" width="9.75" style="105" customWidth="1"/>
    <col min="2822" max="2822" width="19" style="105" customWidth="1"/>
    <col min="2823" max="2823" width="25.875" style="105" customWidth="1"/>
    <col min="2824" max="2824" width="36" style="105" bestFit="1" customWidth="1"/>
    <col min="2825" max="2825" width="9.625" style="105" customWidth="1"/>
    <col min="2826" max="2826" width="7.625" style="105" customWidth="1"/>
    <col min="2827" max="2827" width="7.125" style="105" customWidth="1"/>
    <col min="2828" max="2828" width="16" style="105" customWidth="1"/>
    <col min="2829" max="2829" width="13.5" style="105" customWidth="1"/>
    <col min="2830" max="2830" width="17.875" style="105" customWidth="1"/>
    <col min="2831" max="2831" width="16.75" style="105" bestFit="1" customWidth="1"/>
    <col min="2832" max="2832" width="12.875" style="105" customWidth="1"/>
    <col min="2833" max="2833" width="7.125" style="105" customWidth="1"/>
    <col min="2834" max="2834" width="21" style="105" customWidth="1"/>
    <col min="2835" max="2835" width="12.875" style="105" customWidth="1"/>
    <col min="2836" max="2836" width="17.125" style="105" customWidth="1"/>
    <col min="2837" max="2837" width="15.875" style="105" customWidth="1"/>
    <col min="2838" max="2838" width="7.125" style="105" customWidth="1"/>
    <col min="2839" max="2839" width="20.375" style="105" bestFit="1" customWidth="1"/>
    <col min="2840" max="2840" width="9.625" style="105" customWidth="1"/>
    <col min="2841" max="2842" width="8.25" style="105" customWidth="1"/>
    <col min="2843" max="2843" width="13.75" style="105" customWidth="1"/>
    <col min="2844" max="2844" width="27.625" style="105" bestFit="1" customWidth="1"/>
    <col min="2845" max="2845" width="32" style="105" customWidth="1"/>
    <col min="2846" max="2846" width="17.875" style="105" bestFit="1" customWidth="1"/>
    <col min="2847" max="2847" width="10.75" style="105" customWidth="1"/>
    <col min="2848" max="2848" width="7.125" style="105" customWidth="1"/>
    <col min="2849" max="2849" width="22.125" style="105" customWidth="1"/>
    <col min="2850" max="2850" width="25.125" style="105" customWidth="1"/>
    <col min="2851" max="2851" width="7" style="105" customWidth="1"/>
    <col min="2852" max="2852" width="29.625" style="105" customWidth="1"/>
    <col min="2853" max="2853" width="22.375" style="105" customWidth="1"/>
    <col min="2854" max="2854" width="8.25" style="105" customWidth="1"/>
    <col min="2855" max="2855" width="10.125" style="105" customWidth="1"/>
    <col min="2856" max="2856" width="8.25" style="105" customWidth="1"/>
    <col min="2857" max="2857" width="26.75" style="105" bestFit="1" customWidth="1"/>
    <col min="2858" max="2858" width="22.875" style="105" bestFit="1" customWidth="1"/>
    <col min="2859" max="2861" width="8.25" style="105" customWidth="1"/>
    <col min="2862" max="2862" width="27.125" style="105" bestFit="1" customWidth="1"/>
    <col min="2863" max="2863" width="19.875" style="105" bestFit="1" customWidth="1"/>
    <col min="2864" max="2866" width="8.25" style="105" customWidth="1"/>
    <col min="2867" max="2867" width="24.25" style="105" bestFit="1" customWidth="1"/>
    <col min="2868" max="2868" width="16.75" style="105" bestFit="1" customWidth="1"/>
    <col min="2869" max="2869" width="21" style="105" bestFit="1" customWidth="1"/>
    <col min="2870" max="3046" width="8.625" style="105"/>
    <col min="3047" max="3047" width="4.5" style="105" bestFit="1" customWidth="1"/>
    <col min="3048" max="3048" width="55.625" style="105" customWidth="1"/>
    <col min="3049" max="3049" width="10.375" style="105" customWidth="1"/>
    <col min="3050" max="3056" width="11" style="105" customWidth="1"/>
    <col min="3057" max="3057" width="8.25" style="105" customWidth="1"/>
    <col min="3058" max="3058" width="11" style="105" customWidth="1"/>
    <col min="3059" max="3059" width="36" style="105" bestFit="1" customWidth="1"/>
    <col min="3060" max="3060" width="8.75" style="105" customWidth="1"/>
    <col min="3061" max="3061" width="11.875" style="105" customWidth="1"/>
    <col min="3062" max="3062" width="8.75" style="105" customWidth="1"/>
    <col min="3063" max="3063" width="9.25" style="105" customWidth="1"/>
    <col min="3064" max="3064" width="8.75" style="105" customWidth="1"/>
    <col min="3065" max="3065" width="7.625" style="105" customWidth="1"/>
    <col min="3066" max="3066" width="9" style="105" customWidth="1"/>
    <col min="3067" max="3067" width="9.75" style="105" bestFit="1" customWidth="1"/>
    <col min="3068" max="3068" width="25.875" style="105" bestFit="1" customWidth="1"/>
    <col min="3069" max="3069" width="36" style="105" bestFit="1" customWidth="1"/>
    <col min="3070" max="3070" width="8.75" style="105" customWidth="1"/>
    <col min="3071" max="3071" width="11.875" style="105" customWidth="1"/>
    <col min="3072" max="3072" width="8.75" style="105" customWidth="1"/>
    <col min="3073" max="3073" width="9.25" style="105" customWidth="1"/>
    <col min="3074" max="3074" width="8.75" style="105" customWidth="1"/>
    <col min="3075" max="3075" width="7.625" style="105" customWidth="1"/>
    <col min="3076" max="3076" width="9" style="105" customWidth="1"/>
    <col min="3077" max="3077" width="9.75" style="105" customWidth="1"/>
    <col min="3078" max="3078" width="19" style="105" customWidth="1"/>
    <col min="3079" max="3079" width="25.875" style="105" customWidth="1"/>
    <col min="3080" max="3080" width="36" style="105" bestFit="1" customWidth="1"/>
    <col min="3081" max="3081" width="9.625" style="105" customWidth="1"/>
    <col min="3082" max="3082" width="7.625" style="105" customWidth="1"/>
    <col min="3083" max="3083" width="7.125" style="105" customWidth="1"/>
    <col min="3084" max="3084" width="16" style="105" customWidth="1"/>
    <col min="3085" max="3085" width="13.5" style="105" customWidth="1"/>
    <col min="3086" max="3086" width="17.875" style="105" customWidth="1"/>
    <col min="3087" max="3087" width="16.75" style="105" bestFit="1" customWidth="1"/>
    <col min="3088" max="3088" width="12.875" style="105" customWidth="1"/>
    <col min="3089" max="3089" width="7.125" style="105" customWidth="1"/>
    <col min="3090" max="3090" width="21" style="105" customWidth="1"/>
    <col min="3091" max="3091" width="12.875" style="105" customWidth="1"/>
    <col min="3092" max="3092" width="17.125" style="105" customWidth="1"/>
    <col min="3093" max="3093" width="15.875" style="105" customWidth="1"/>
    <col min="3094" max="3094" width="7.125" style="105" customWidth="1"/>
    <col min="3095" max="3095" width="20.375" style="105" bestFit="1" customWidth="1"/>
    <col min="3096" max="3096" width="9.625" style="105" customWidth="1"/>
    <col min="3097" max="3098" width="8.25" style="105" customWidth="1"/>
    <col min="3099" max="3099" width="13.75" style="105" customWidth="1"/>
    <col min="3100" max="3100" width="27.625" style="105" bestFit="1" customWidth="1"/>
    <col min="3101" max="3101" width="32" style="105" customWidth="1"/>
    <col min="3102" max="3102" width="17.875" style="105" bestFit="1" customWidth="1"/>
    <col min="3103" max="3103" width="10.75" style="105" customWidth="1"/>
    <col min="3104" max="3104" width="7.125" style="105" customWidth="1"/>
    <col min="3105" max="3105" width="22.125" style="105" customWidth="1"/>
    <col min="3106" max="3106" width="25.125" style="105" customWidth="1"/>
    <col min="3107" max="3107" width="7" style="105" customWidth="1"/>
    <col min="3108" max="3108" width="29.625" style="105" customWidth="1"/>
    <col min="3109" max="3109" width="22.375" style="105" customWidth="1"/>
    <col min="3110" max="3110" width="8.25" style="105" customWidth="1"/>
    <col min="3111" max="3111" width="10.125" style="105" customWidth="1"/>
    <col min="3112" max="3112" width="8.25" style="105" customWidth="1"/>
    <col min="3113" max="3113" width="26.75" style="105" bestFit="1" customWidth="1"/>
    <col min="3114" max="3114" width="22.875" style="105" bestFit="1" customWidth="1"/>
    <col min="3115" max="3117" width="8.25" style="105" customWidth="1"/>
    <col min="3118" max="3118" width="27.125" style="105" bestFit="1" customWidth="1"/>
    <col min="3119" max="3119" width="19.875" style="105" bestFit="1" customWidth="1"/>
    <col min="3120" max="3122" width="8.25" style="105" customWidth="1"/>
    <col min="3123" max="3123" width="24.25" style="105" bestFit="1" customWidth="1"/>
    <col min="3124" max="3124" width="16.75" style="105" bestFit="1" customWidth="1"/>
    <col min="3125" max="3125" width="21" style="105" bestFit="1" customWidth="1"/>
    <col min="3126" max="3302" width="8.625" style="105"/>
    <col min="3303" max="3303" width="4.5" style="105" bestFit="1" customWidth="1"/>
    <col min="3304" max="3304" width="55.625" style="105" customWidth="1"/>
    <col min="3305" max="3305" width="10.375" style="105" customWidth="1"/>
    <col min="3306" max="3312" width="11" style="105" customWidth="1"/>
    <col min="3313" max="3313" width="8.25" style="105" customWidth="1"/>
    <col min="3314" max="3314" width="11" style="105" customWidth="1"/>
    <col min="3315" max="3315" width="36" style="105" bestFit="1" customWidth="1"/>
    <col min="3316" max="3316" width="8.75" style="105" customWidth="1"/>
    <col min="3317" max="3317" width="11.875" style="105" customWidth="1"/>
    <col min="3318" max="3318" width="8.75" style="105" customWidth="1"/>
    <col min="3319" max="3319" width="9.25" style="105" customWidth="1"/>
    <col min="3320" max="3320" width="8.75" style="105" customWidth="1"/>
    <col min="3321" max="3321" width="7.625" style="105" customWidth="1"/>
    <col min="3322" max="3322" width="9" style="105" customWidth="1"/>
    <col min="3323" max="3323" width="9.75" style="105" bestFit="1" customWidth="1"/>
    <col min="3324" max="3324" width="25.875" style="105" bestFit="1" customWidth="1"/>
    <col min="3325" max="3325" width="36" style="105" bestFit="1" customWidth="1"/>
    <col min="3326" max="3326" width="8.75" style="105" customWidth="1"/>
    <col min="3327" max="3327" width="11.875" style="105" customWidth="1"/>
    <col min="3328" max="3328" width="8.75" style="105" customWidth="1"/>
    <col min="3329" max="3329" width="9.25" style="105" customWidth="1"/>
    <col min="3330" max="3330" width="8.75" style="105" customWidth="1"/>
    <col min="3331" max="3331" width="7.625" style="105" customWidth="1"/>
    <col min="3332" max="3332" width="9" style="105" customWidth="1"/>
    <col min="3333" max="3333" width="9.75" style="105" customWidth="1"/>
    <col min="3334" max="3334" width="19" style="105" customWidth="1"/>
    <col min="3335" max="3335" width="25.875" style="105" customWidth="1"/>
    <col min="3336" max="3336" width="36" style="105" bestFit="1" customWidth="1"/>
    <col min="3337" max="3337" width="9.625" style="105" customWidth="1"/>
    <col min="3338" max="3338" width="7.625" style="105" customWidth="1"/>
    <col min="3339" max="3339" width="7.125" style="105" customWidth="1"/>
    <col min="3340" max="3340" width="16" style="105" customWidth="1"/>
    <col min="3341" max="3341" width="13.5" style="105" customWidth="1"/>
    <col min="3342" max="3342" width="17.875" style="105" customWidth="1"/>
    <col min="3343" max="3343" width="16.75" style="105" bestFit="1" customWidth="1"/>
    <col min="3344" max="3344" width="12.875" style="105" customWidth="1"/>
    <col min="3345" max="3345" width="7.125" style="105" customWidth="1"/>
    <col min="3346" max="3346" width="21" style="105" customWidth="1"/>
    <col min="3347" max="3347" width="12.875" style="105" customWidth="1"/>
    <col min="3348" max="3348" width="17.125" style="105" customWidth="1"/>
    <col min="3349" max="3349" width="15.875" style="105" customWidth="1"/>
    <col min="3350" max="3350" width="7.125" style="105" customWidth="1"/>
    <col min="3351" max="3351" width="20.375" style="105" bestFit="1" customWidth="1"/>
    <col min="3352" max="3352" width="9.625" style="105" customWidth="1"/>
    <col min="3353" max="3354" width="8.25" style="105" customWidth="1"/>
    <col min="3355" max="3355" width="13.75" style="105" customWidth="1"/>
    <col min="3356" max="3356" width="27.625" style="105" bestFit="1" customWidth="1"/>
    <col min="3357" max="3357" width="32" style="105" customWidth="1"/>
    <col min="3358" max="3358" width="17.875" style="105" bestFit="1" customWidth="1"/>
    <col min="3359" max="3359" width="10.75" style="105" customWidth="1"/>
    <col min="3360" max="3360" width="7.125" style="105" customWidth="1"/>
    <col min="3361" max="3361" width="22.125" style="105" customWidth="1"/>
    <col min="3362" max="3362" width="25.125" style="105" customWidth="1"/>
    <col min="3363" max="3363" width="7" style="105" customWidth="1"/>
    <col min="3364" max="3364" width="29.625" style="105" customWidth="1"/>
    <col min="3365" max="3365" width="22.375" style="105" customWidth="1"/>
    <col min="3366" max="3366" width="8.25" style="105" customWidth="1"/>
    <col min="3367" max="3367" width="10.125" style="105" customWidth="1"/>
    <col min="3368" max="3368" width="8.25" style="105" customWidth="1"/>
    <col min="3369" max="3369" width="26.75" style="105" bestFit="1" customWidth="1"/>
    <col min="3370" max="3370" width="22.875" style="105" bestFit="1" customWidth="1"/>
    <col min="3371" max="3373" width="8.25" style="105" customWidth="1"/>
    <col min="3374" max="3374" width="27.125" style="105" bestFit="1" customWidth="1"/>
    <col min="3375" max="3375" width="19.875" style="105" bestFit="1" customWidth="1"/>
    <col min="3376" max="3378" width="8.25" style="105" customWidth="1"/>
    <col min="3379" max="3379" width="24.25" style="105" bestFit="1" customWidth="1"/>
    <col min="3380" max="3380" width="16.75" style="105" bestFit="1" customWidth="1"/>
    <col min="3381" max="3381" width="21" style="105" bestFit="1" customWidth="1"/>
    <col min="3382" max="3558" width="8.625" style="105"/>
    <col min="3559" max="3559" width="4.5" style="105" bestFit="1" customWidth="1"/>
    <col min="3560" max="3560" width="55.625" style="105" customWidth="1"/>
    <col min="3561" max="3561" width="10.375" style="105" customWidth="1"/>
    <col min="3562" max="3568" width="11" style="105" customWidth="1"/>
    <col min="3569" max="3569" width="8.25" style="105" customWidth="1"/>
    <col min="3570" max="3570" width="11" style="105" customWidth="1"/>
    <col min="3571" max="3571" width="36" style="105" bestFit="1" customWidth="1"/>
    <col min="3572" max="3572" width="8.75" style="105" customWidth="1"/>
    <col min="3573" max="3573" width="11.875" style="105" customWidth="1"/>
    <col min="3574" max="3574" width="8.75" style="105" customWidth="1"/>
    <col min="3575" max="3575" width="9.25" style="105" customWidth="1"/>
    <col min="3576" max="3576" width="8.75" style="105" customWidth="1"/>
    <col min="3577" max="3577" width="7.625" style="105" customWidth="1"/>
    <col min="3578" max="3578" width="9" style="105" customWidth="1"/>
    <col min="3579" max="3579" width="9.75" style="105" bestFit="1" customWidth="1"/>
    <col min="3580" max="3580" width="25.875" style="105" bestFit="1" customWidth="1"/>
    <col min="3581" max="3581" width="36" style="105" bestFit="1" customWidth="1"/>
    <col min="3582" max="3582" width="8.75" style="105" customWidth="1"/>
    <col min="3583" max="3583" width="11.875" style="105" customWidth="1"/>
    <col min="3584" max="3584" width="8.75" style="105" customWidth="1"/>
    <col min="3585" max="3585" width="9.25" style="105" customWidth="1"/>
    <col min="3586" max="3586" width="8.75" style="105" customWidth="1"/>
    <col min="3587" max="3587" width="7.625" style="105" customWidth="1"/>
    <col min="3588" max="3588" width="9" style="105" customWidth="1"/>
    <col min="3589" max="3589" width="9.75" style="105" customWidth="1"/>
    <col min="3590" max="3590" width="19" style="105" customWidth="1"/>
    <col min="3591" max="3591" width="25.875" style="105" customWidth="1"/>
    <col min="3592" max="3592" width="36" style="105" bestFit="1" customWidth="1"/>
    <col min="3593" max="3593" width="9.625" style="105" customWidth="1"/>
    <col min="3594" max="3594" width="7.625" style="105" customWidth="1"/>
    <col min="3595" max="3595" width="7.125" style="105" customWidth="1"/>
    <col min="3596" max="3596" width="16" style="105" customWidth="1"/>
    <col min="3597" max="3597" width="13.5" style="105" customWidth="1"/>
    <col min="3598" max="3598" width="17.875" style="105" customWidth="1"/>
    <col min="3599" max="3599" width="16.75" style="105" bestFit="1" customWidth="1"/>
    <col min="3600" max="3600" width="12.875" style="105" customWidth="1"/>
    <col min="3601" max="3601" width="7.125" style="105" customWidth="1"/>
    <col min="3602" max="3602" width="21" style="105" customWidth="1"/>
    <col min="3603" max="3603" width="12.875" style="105" customWidth="1"/>
    <col min="3604" max="3604" width="17.125" style="105" customWidth="1"/>
    <col min="3605" max="3605" width="15.875" style="105" customWidth="1"/>
    <col min="3606" max="3606" width="7.125" style="105" customWidth="1"/>
    <col min="3607" max="3607" width="20.375" style="105" bestFit="1" customWidth="1"/>
    <col min="3608" max="3608" width="9.625" style="105" customWidth="1"/>
    <col min="3609" max="3610" width="8.25" style="105" customWidth="1"/>
    <col min="3611" max="3611" width="13.75" style="105" customWidth="1"/>
    <col min="3612" max="3612" width="27.625" style="105" bestFit="1" customWidth="1"/>
    <col min="3613" max="3613" width="32" style="105" customWidth="1"/>
    <col min="3614" max="3614" width="17.875" style="105" bestFit="1" customWidth="1"/>
    <col min="3615" max="3615" width="10.75" style="105" customWidth="1"/>
    <col min="3616" max="3616" width="7.125" style="105" customWidth="1"/>
    <col min="3617" max="3617" width="22.125" style="105" customWidth="1"/>
    <col min="3618" max="3618" width="25.125" style="105" customWidth="1"/>
    <col min="3619" max="3619" width="7" style="105" customWidth="1"/>
    <col min="3620" max="3620" width="29.625" style="105" customWidth="1"/>
    <col min="3621" max="3621" width="22.375" style="105" customWidth="1"/>
    <col min="3622" max="3622" width="8.25" style="105" customWidth="1"/>
    <col min="3623" max="3623" width="10.125" style="105" customWidth="1"/>
    <col min="3624" max="3624" width="8.25" style="105" customWidth="1"/>
    <col min="3625" max="3625" width="26.75" style="105" bestFit="1" customWidth="1"/>
    <col min="3626" max="3626" width="22.875" style="105" bestFit="1" customWidth="1"/>
    <col min="3627" max="3629" width="8.25" style="105" customWidth="1"/>
    <col min="3630" max="3630" width="27.125" style="105" bestFit="1" customWidth="1"/>
    <col min="3631" max="3631" width="19.875" style="105" bestFit="1" customWidth="1"/>
    <col min="3632" max="3634" width="8.25" style="105" customWidth="1"/>
    <col min="3635" max="3635" width="24.25" style="105" bestFit="1" customWidth="1"/>
    <col min="3636" max="3636" width="16.75" style="105" bestFit="1" customWidth="1"/>
    <col min="3637" max="3637" width="21" style="105" bestFit="1" customWidth="1"/>
    <col min="3638" max="3814" width="8.625" style="105"/>
    <col min="3815" max="3815" width="4.5" style="105" bestFit="1" customWidth="1"/>
    <col min="3816" max="3816" width="55.625" style="105" customWidth="1"/>
    <col min="3817" max="3817" width="10.375" style="105" customWidth="1"/>
    <col min="3818" max="3824" width="11" style="105" customWidth="1"/>
    <col min="3825" max="3825" width="8.25" style="105" customWidth="1"/>
    <col min="3826" max="3826" width="11" style="105" customWidth="1"/>
    <col min="3827" max="3827" width="36" style="105" bestFit="1" customWidth="1"/>
    <col min="3828" max="3828" width="8.75" style="105" customWidth="1"/>
    <col min="3829" max="3829" width="11.875" style="105" customWidth="1"/>
    <col min="3830" max="3830" width="8.75" style="105" customWidth="1"/>
    <col min="3831" max="3831" width="9.25" style="105" customWidth="1"/>
    <col min="3832" max="3832" width="8.75" style="105" customWidth="1"/>
    <col min="3833" max="3833" width="7.625" style="105" customWidth="1"/>
    <col min="3834" max="3834" width="9" style="105" customWidth="1"/>
    <col min="3835" max="3835" width="9.75" style="105" bestFit="1" customWidth="1"/>
    <col min="3836" max="3836" width="25.875" style="105" bestFit="1" customWidth="1"/>
    <col min="3837" max="3837" width="36" style="105" bestFit="1" customWidth="1"/>
    <col min="3838" max="3838" width="8.75" style="105" customWidth="1"/>
    <col min="3839" max="3839" width="11.875" style="105" customWidth="1"/>
    <col min="3840" max="3840" width="8.75" style="105" customWidth="1"/>
    <col min="3841" max="3841" width="9.25" style="105" customWidth="1"/>
    <col min="3842" max="3842" width="8.75" style="105" customWidth="1"/>
    <col min="3843" max="3843" width="7.625" style="105" customWidth="1"/>
    <col min="3844" max="3844" width="9" style="105" customWidth="1"/>
    <col min="3845" max="3845" width="9.75" style="105" customWidth="1"/>
    <col min="3846" max="3846" width="19" style="105" customWidth="1"/>
    <col min="3847" max="3847" width="25.875" style="105" customWidth="1"/>
    <col min="3848" max="3848" width="36" style="105" bestFit="1" customWidth="1"/>
    <col min="3849" max="3849" width="9.625" style="105" customWidth="1"/>
    <col min="3850" max="3850" width="7.625" style="105" customWidth="1"/>
    <col min="3851" max="3851" width="7.125" style="105" customWidth="1"/>
    <col min="3852" max="3852" width="16" style="105" customWidth="1"/>
    <col min="3853" max="3853" width="13.5" style="105" customWidth="1"/>
    <col min="3854" max="3854" width="17.875" style="105" customWidth="1"/>
    <col min="3855" max="3855" width="16.75" style="105" bestFit="1" customWidth="1"/>
    <col min="3856" max="3856" width="12.875" style="105" customWidth="1"/>
    <col min="3857" max="3857" width="7.125" style="105" customWidth="1"/>
    <col min="3858" max="3858" width="21" style="105" customWidth="1"/>
    <col min="3859" max="3859" width="12.875" style="105" customWidth="1"/>
    <col min="3860" max="3860" width="17.125" style="105" customWidth="1"/>
    <col min="3861" max="3861" width="15.875" style="105" customWidth="1"/>
    <col min="3862" max="3862" width="7.125" style="105" customWidth="1"/>
    <col min="3863" max="3863" width="20.375" style="105" bestFit="1" customWidth="1"/>
    <col min="3864" max="3864" width="9.625" style="105" customWidth="1"/>
    <col min="3865" max="3866" width="8.25" style="105" customWidth="1"/>
    <col min="3867" max="3867" width="13.75" style="105" customWidth="1"/>
    <col min="3868" max="3868" width="27.625" style="105" bestFit="1" customWidth="1"/>
    <col min="3869" max="3869" width="32" style="105" customWidth="1"/>
    <col min="3870" max="3870" width="17.875" style="105" bestFit="1" customWidth="1"/>
    <col min="3871" max="3871" width="10.75" style="105" customWidth="1"/>
    <col min="3872" max="3872" width="7.125" style="105" customWidth="1"/>
    <col min="3873" max="3873" width="22.125" style="105" customWidth="1"/>
    <col min="3874" max="3874" width="25.125" style="105" customWidth="1"/>
    <col min="3875" max="3875" width="7" style="105" customWidth="1"/>
    <col min="3876" max="3876" width="29.625" style="105" customWidth="1"/>
    <col min="3877" max="3877" width="22.375" style="105" customWidth="1"/>
    <col min="3878" max="3878" width="8.25" style="105" customWidth="1"/>
    <col min="3879" max="3879" width="10.125" style="105" customWidth="1"/>
    <col min="3880" max="3880" width="8.25" style="105" customWidth="1"/>
    <col min="3881" max="3881" width="26.75" style="105" bestFit="1" customWidth="1"/>
    <col min="3882" max="3882" width="22.875" style="105" bestFit="1" customWidth="1"/>
    <col min="3883" max="3885" width="8.25" style="105" customWidth="1"/>
    <col min="3886" max="3886" width="27.125" style="105" bestFit="1" customWidth="1"/>
    <col min="3887" max="3887" width="19.875" style="105" bestFit="1" customWidth="1"/>
    <col min="3888" max="3890" width="8.25" style="105" customWidth="1"/>
    <col min="3891" max="3891" width="24.25" style="105" bestFit="1" customWidth="1"/>
    <col min="3892" max="3892" width="16.75" style="105" bestFit="1" customWidth="1"/>
    <col min="3893" max="3893" width="21" style="105" bestFit="1" customWidth="1"/>
    <col min="3894" max="4070" width="8.625" style="105"/>
    <col min="4071" max="4071" width="4.5" style="105" bestFit="1" customWidth="1"/>
    <col min="4072" max="4072" width="55.625" style="105" customWidth="1"/>
    <col min="4073" max="4073" width="10.375" style="105" customWidth="1"/>
    <col min="4074" max="4080" width="11" style="105" customWidth="1"/>
    <col min="4081" max="4081" width="8.25" style="105" customWidth="1"/>
    <col min="4082" max="4082" width="11" style="105" customWidth="1"/>
    <col min="4083" max="4083" width="36" style="105" bestFit="1" customWidth="1"/>
    <col min="4084" max="4084" width="8.75" style="105" customWidth="1"/>
    <col min="4085" max="4085" width="11.875" style="105" customWidth="1"/>
    <col min="4086" max="4086" width="8.75" style="105" customWidth="1"/>
    <col min="4087" max="4087" width="9.25" style="105" customWidth="1"/>
    <col min="4088" max="4088" width="8.75" style="105" customWidth="1"/>
    <col min="4089" max="4089" width="7.625" style="105" customWidth="1"/>
    <col min="4090" max="4090" width="9" style="105" customWidth="1"/>
    <col min="4091" max="4091" width="9.75" style="105" bestFit="1" customWidth="1"/>
    <col min="4092" max="4092" width="25.875" style="105" bestFit="1" customWidth="1"/>
    <col min="4093" max="4093" width="36" style="105" bestFit="1" customWidth="1"/>
    <col min="4094" max="4094" width="8.75" style="105" customWidth="1"/>
    <col min="4095" max="4095" width="11.875" style="105" customWidth="1"/>
    <col min="4096" max="4096" width="8.75" style="105" customWidth="1"/>
    <col min="4097" max="4097" width="9.25" style="105" customWidth="1"/>
    <col min="4098" max="4098" width="8.75" style="105" customWidth="1"/>
    <col min="4099" max="4099" width="7.625" style="105" customWidth="1"/>
    <col min="4100" max="4100" width="9" style="105" customWidth="1"/>
    <col min="4101" max="4101" width="9.75" style="105" customWidth="1"/>
    <col min="4102" max="4102" width="19" style="105" customWidth="1"/>
    <col min="4103" max="4103" width="25.875" style="105" customWidth="1"/>
    <col min="4104" max="4104" width="36" style="105" bestFit="1" customWidth="1"/>
    <col min="4105" max="4105" width="9.625" style="105" customWidth="1"/>
    <col min="4106" max="4106" width="7.625" style="105" customWidth="1"/>
    <col min="4107" max="4107" width="7.125" style="105" customWidth="1"/>
    <col min="4108" max="4108" width="16" style="105" customWidth="1"/>
    <col min="4109" max="4109" width="13.5" style="105" customWidth="1"/>
    <col min="4110" max="4110" width="17.875" style="105" customWidth="1"/>
    <col min="4111" max="4111" width="16.75" style="105" bestFit="1" customWidth="1"/>
    <col min="4112" max="4112" width="12.875" style="105" customWidth="1"/>
    <col min="4113" max="4113" width="7.125" style="105" customWidth="1"/>
    <col min="4114" max="4114" width="21" style="105" customWidth="1"/>
    <col min="4115" max="4115" width="12.875" style="105" customWidth="1"/>
    <col min="4116" max="4116" width="17.125" style="105" customWidth="1"/>
    <col min="4117" max="4117" width="15.875" style="105" customWidth="1"/>
    <col min="4118" max="4118" width="7.125" style="105" customWidth="1"/>
    <col min="4119" max="4119" width="20.375" style="105" bestFit="1" customWidth="1"/>
    <col min="4120" max="4120" width="9.625" style="105" customWidth="1"/>
    <col min="4121" max="4122" width="8.25" style="105" customWidth="1"/>
    <col min="4123" max="4123" width="13.75" style="105" customWidth="1"/>
    <col min="4124" max="4124" width="27.625" style="105" bestFit="1" customWidth="1"/>
    <col min="4125" max="4125" width="32" style="105" customWidth="1"/>
    <col min="4126" max="4126" width="17.875" style="105" bestFit="1" customWidth="1"/>
    <col min="4127" max="4127" width="10.75" style="105" customWidth="1"/>
    <col min="4128" max="4128" width="7.125" style="105" customWidth="1"/>
    <col min="4129" max="4129" width="22.125" style="105" customWidth="1"/>
    <col min="4130" max="4130" width="25.125" style="105" customWidth="1"/>
    <col min="4131" max="4131" width="7" style="105" customWidth="1"/>
    <col min="4132" max="4132" width="29.625" style="105" customWidth="1"/>
    <col min="4133" max="4133" width="22.375" style="105" customWidth="1"/>
    <col min="4134" max="4134" width="8.25" style="105" customWidth="1"/>
    <col min="4135" max="4135" width="10.125" style="105" customWidth="1"/>
    <col min="4136" max="4136" width="8.25" style="105" customWidth="1"/>
    <col min="4137" max="4137" width="26.75" style="105" bestFit="1" customWidth="1"/>
    <col min="4138" max="4138" width="22.875" style="105" bestFit="1" customWidth="1"/>
    <col min="4139" max="4141" width="8.25" style="105" customWidth="1"/>
    <col min="4142" max="4142" width="27.125" style="105" bestFit="1" customWidth="1"/>
    <col min="4143" max="4143" width="19.875" style="105" bestFit="1" customWidth="1"/>
    <col min="4144" max="4146" width="8.25" style="105" customWidth="1"/>
    <col min="4147" max="4147" width="24.25" style="105" bestFit="1" customWidth="1"/>
    <col min="4148" max="4148" width="16.75" style="105" bestFit="1" customWidth="1"/>
    <col min="4149" max="4149" width="21" style="105" bestFit="1" customWidth="1"/>
    <col min="4150" max="4326" width="8.625" style="105"/>
    <col min="4327" max="4327" width="4.5" style="105" bestFit="1" customWidth="1"/>
    <col min="4328" max="4328" width="55.625" style="105" customWidth="1"/>
    <col min="4329" max="4329" width="10.375" style="105" customWidth="1"/>
    <col min="4330" max="4336" width="11" style="105" customWidth="1"/>
    <col min="4337" max="4337" width="8.25" style="105" customWidth="1"/>
    <col min="4338" max="4338" width="11" style="105" customWidth="1"/>
    <col min="4339" max="4339" width="36" style="105" bestFit="1" customWidth="1"/>
    <col min="4340" max="4340" width="8.75" style="105" customWidth="1"/>
    <col min="4341" max="4341" width="11.875" style="105" customWidth="1"/>
    <col min="4342" max="4342" width="8.75" style="105" customWidth="1"/>
    <col min="4343" max="4343" width="9.25" style="105" customWidth="1"/>
    <col min="4344" max="4344" width="8.75" style="105" customWidth="1"/>
    <col min="4345" max="4345" width="7.625" style="105" customWidth="1"/>
    <col min="4346" max="4346" width="9" style="105" customWidth="1"/>
    <col min="4347" max="4347" width="9.75" style="105" bestFit="1" customWidth="1"/>
    <col min="4348" max="4348" width="25.875" style="105" bestFit="1" customWidth="1"/>
    <col min="4349" max="4349" width="36" style="105" bestFit="1" customWidth="1"/>
    <col min="4350" max="4350" width="8.75" style="105" customWidth="1"/>
    <col min="4351" max="4351" width="11.875" style="105" customWidth="1"/>
    <col min="4352" max="4352" width="8.75" style="105" customWidth="1"/>
    <col min="4353" max="4353" width="9.25" style="105" customWidth="1"/>
    <col min="4354" max="4354" width="8.75" style="105" customWidth="1"/>
    <col min="4355" max="4355" width="7.625" style="105" customWidth="1"/>
    <col min="4356" max="4356" width="9" style="105" customWidth="1"/>
    <col min="4357" max="4357" width="9.75" style="105" customWidth="1"/>
    <col min="4358" max="4358" width="19" style="105" customWidth="1"/>
    <col min="4359" max="4359" width="25.875" style="105" customWidth="1"/>
    <col min="4360" max="4360" width="36" style="105" bestFit="1" customWidth="1"/>
    <col min="4361" max="4361" width="9.625" style="105" customWidth="1"/>
    <col min="4362" max="4362" width="7.625" style="105" customWidth="1"/>
    <col min="4363" max="4363" width="7.125" style="105" customWidth="1"/>
    <col min="4364" max="4364" width="16" style="105" customWidth="1"/>
    <col min="4365" max="4365" width="13.5" style="105" customWidth="1"/>
    <col min="4366" max="4366" width="17.875" style="105" customWidth="1"/>
    <col min="4367" max="4367" width="16.75" style="105" bestFit="1" customWidth="1"/>
    <col min="4368" max="4368" width="12.875" style="105" customWidth="1"/>
    <col min="4369" max="4369" width="7.125" style="105" customWidth="1"/>
    <col min="4370" max="4370" width="21" style="105" customWidth="1"/>
    <col min="4371" max="4371" width="12.875" style="105" customWidth="1"/>
    <col min="4372" max="4372" width="17.125" style="105" customWidth="1"/>
    <col min="4373" max="4373" width="15.875" style="105" customWidth="1"/>
    <col min="4374" max="4374" width="7.125" style="105" customWidth="1"/>
    <col min="4375" max="4375" width="20.375" style="105" bestFit="1" customWidth="1"/>
    <col min="4376" max="4376" width="9.625" style="105" customWidth="1"/>
    <col min="4377" max="4378" width="8.25" style="105" customWidth="1"/>
    <col min="4379" max="4379" width="13.75" style="105" customWidth="1"/>
    <col min="4380" max="4380" width="27.625" style="105" bestFit="1" customWidth="1"/>
    <col min="4381" max="4381" width="32" style="105" customWidth="1"/>
    <col min="4382" max="4382" width="17.875" style="105" bestFit="1" customWidth="1"/>
    <col min="4383" max="4383" width="10.75" style="105" customWidth="1"/>
    <col min="4384" max="4384" width="7.125" style="105" customWidth="1"/>
    <col min="4385" max="4385" width="22.125" style="105" customWidth="1"/>
    <col min="4386" max="4386" width="25.125" style="105" customWidth="1"/>
    <col min="4387" max="4387" width="7" style="105" customWidth="1"/>
    <col min="4388" max="4388" width="29.625" style="105" customWidth="1"/>
    <col min="4389" max="4389" width="22.375" style="105" customWidth="1"/>
    <col min="4390" max="4390" width="8.25" style="105" customWidth="1"/>
    <col min="4391" max="4391" width="10.125" style="105" customWidth="1"/>
    <col min="4392" max="4392" width="8.25" style="105" customWidth="1"/>
    <col min="4393" max="4393" width="26.75" style="105" bestFit="1" customWidth="1"/>
    <col min="4394" max="4394" width="22.875" style="105" bestFit="1" customWidth="1"/>
    <col min="4395" max="4397" width="8.25" style="105" customWidth="1"/>
    <col min="4398" max="4398" width="27.125" style="105" bestFit="1" customWidth="1"/>
    <col min="4399" max="4399" width="19.875" style="105" bestFit="1" customWidth="1"/>
    <col min="4400" max="4402" width="8.25" style="105" customWidth="1"/>
    <col min="4403" max="4403" width="24.25" style="105" bestFit="1" customWidth="1"/>
    <col min="4404" max="4404" width="16.75" style="105" bestFit="1" customWidth="1"/>
    <col min="4405" max="4405" width="21" style="105" bestFit="1" customWidth="1"/>
    <col min="4406" max="4582" width="8.625" style="105"/>
    <col min="4583" max="4583" width="4.5" style="105" bestFit="1" customWidth="1"/>
    <col min="4584" max="4584" width="55.625" style="105" customWidth="1"/>
    <col min="4585" max="4585" width="10.375" style="105" customWidth="1"/>
    <col min="4586" max="4592" width="11" style="105" customWidth="1"/>
    <col min="4593" max="4593" width="8.25" style="105" customWidth="1"/>
    <col min="4594" max="4594" width="11" style="105" customWidth="1"/>
    <col min="4595" max="4595" width="36" style="105" bestFit="1" customWidth="1"/>
    <col min="4596" max="4596" width="8.75" style="105" customWidth="1"/>
    <col min="4597" max="4597" width="11.875" style="105" customWidth="1"/>
    <col min="4598" max="4598" width="8.75" style="105" customWidth="1"/>
    <col min="4599" max="4599" width="9.25" style="105" customWidth="1"/>
    <col min="4600" max="4600" width="8.75" style="105" customWidth="1"/>
    <col min="4601" max="4601" width="7.625" style="105" customWidth="1"/>
    <col min="4602" max="4602" width="9" style="105" customWidth="1"/>
    <col min="4603" max="4603" width="9.75" style="105" bestFit="1" customWidth="1"/>
    <col min="4604" max="4604" width="25.875" style="105" bestFit="1" customWidth="1"/>
    <col min="4605" max="4605" width="36" style="105" bestFit="1" customWidth="1"/>
    <col min="4606" max="4606" width="8.75" style="105" customWidth="1"/>
    <col min="4607" max="4607" width="11.875" style="105" customWidth="1"/>
    <col min="4608" max="4608" width="8.75" style="105" customWidth="1"/>
    <col min="4609" max="4609" width="9.25" style="105" customWidth="1"/>
    <col min="4610" max="4610" width="8.75" style="105" customWidth="1"/>
    <col min="4611" max="4611" width="7.625" style="105" customWidth="1"/>
    <col min="4612" max="4612" width="9" style="105" customWidth="1"/>
    <col min="4613" max="4613" width="9.75" style="105" customWidth="1"/>
    <col min="4614" max="4614" width="19" style="105" customWidth="1"/>
    <col min="4615" max="4615" width="25.875" style="105" customWidth="1"/>
    <col min="4616" max="4616" width="36" style="105" bestFit="1" customWidth="1"/>
    <col min="4617" max="4617" width="9.625" style="105" customWidth="1"/>
    <col min="4618" max="4618" width="7.625" style="105" customWidth="1"/>
    <col min="4619" max="4619" width="7.125" style="105" customWidth="1"/>
    <col min="4620" max="4620" width="16" style="105" customWidth="1"/>
    <col min="4621" max="4621" width="13.5" style="105" customWidth="1"/>
    <col min="4622" max="4622" width="17.875" style="105" customWidth="1"/>
    <col min="4623" max="4623" width="16.75" style="105" bestFit="1" customWidth="1"/>
    <col min="4624" max="4624" width="12.875" style="105" customWidth="1"/>
    <col min="4625" max="4625" width="7.125" style="105" customWidth="1"/>
    <col min="4626" max="4626" width="21" style="105" customWidth="1"/>
    <col min="4627" max="4627" width="12.875" style="105" customWidth="1"/>
    <col min="4628" max="4628" width="17.125" style="105" customWidth="1"/>
    <col min="4629" max="4629" width="15.875" style="105" customWidth="1"/>
    <col min="4630" max="4630" width="7.125" style="105" customWidth="1"/>
    <col min="4631" max="4631" width="20.375" style="105" bestFit="1" customWidth="1"/>
    <col min="4632" max="4632" width="9.625" style="105" customWidth="1"/>
    <col min="4633" max="4634" width="8.25" style="105" customWidth="1"/>
    <col min="4635" max="4635" width="13.75" style="105" customWidth="1"/>
    <col min="4636" max="4636" width="27.625" style="105" bestFit="1" customWidth="1"/>
    <col min="4637" max="4637" width="32" style="105" customWidth="1"/>
    <col min="4638" max="4638" width="17.875" style="105" bestFit="1" customWidth="1"/>
    <col min="4639" max="4639" width="10.75" style="105" customWidth="1"/>
    <col min="4640" max="4640" width="7.125" style="105" customWidth="1"/>
    <col min="4641" max="4641" width="22.125" style="105" customWidth="1"/>
    <col min="4642" max="4642" width="25.125" style="105" customWidth="1"/>
    <col min="4643" max="4643" width="7" style="105" customWidth="1"/>
    <col min="4644" max="4644" width="29.625" style="105" customWidth="1"/>
    <col min="4645" max="4645" width="22.375" style="105" customWidth="1"/>
    <col min="4646" max="4646" width="8.25" style="105" customWidth="1"/>
    <col min="4647" max="4647" width="10.125" style="105" customWidth="1"/>
    <col min="4648" max="4648" width="8.25" style="105" customWidth="1"/>
    <col min="4649" max="4649" width="26.75" style="105" bestFit="1" customWidth="1"/>
    <col min="4650" max="4650" width="22.875" style="105" bestFit="1" customWidth="1"/>
    <col min="4651" max="4653" width="8.25" style="105" customWidth="1"/>
    <col min="4654" max="4654" width="27.125" style="105" bestFit="1" customWidth="1"/>
    <col min="4655" max="4655" width="19.875" style="105" bestFit="1" customWidth="1"/>
    <col min="4656" max="4658" width="8.25" style="105" customWidth="1"/>
    <col min="4659" max="4659" width="24.25" style="105" bestFit="1" customWidth="1"/>
    <col min="4660" max="4660" width="16.75" style="105" bestFit="1" customWidth="1"/>
    <col min="4661" max="4661" width="21" style="105" bestFit="1" customWidth="1"/>
    <col min="4662" max="4838" width="8.625" style="105"/>
    <col min="4839" max="4839" width="4.5" style="105" bestFit="1" customWidth="1"/>
    <col min="4840" max="4840" width="55.625" style="105" customWidth="1"/>
    <col min="4841" max="4841" width="10.375" style="105" customWidth="1"/>
    <col min="4842" max="4848" width="11" style="105" customWidth="1"/>
    <col min="4849" max="4849" width="8.25" style="105" customWidth="1"/>
    <col min="4850" max="4850" width="11" style="105" customWidth="1"/>
    <col min="4851" max="4851" width="36" style="105" bestFit="1" customWidth="1"/>
    <col min="4852" max="4852" width="8.75" style="105" customWidth="1"/>
    <col min="4853" max="4853" width="11.875" style="105" customWidth="1"/>
    <col min="4854" max="4854" width="8.75" style="105" customWidth="1"/>
    <col min="4855" max="4855" width="9.25" style="105" customWidth="1"/>
    <col min="4856" max="4856" width="8.75" style="105" customWidth="1"/>
    <col min="4857" max="4857" width="7.625" style="105" customWidth="1"/>
    <col min="4858" max="4858" width="9" style="105" customWidth="1"/>
    <col min="4859" max="4859" width="9.75" style="105" bestFit="1" customWidth="1"/>
    <col min="4860" max="4860" width="25.875" style="105" bestFit="1" customWidth="1"/>
    <col min="4861" max="4861" width="36" style="105" bestFit="1" customWidth="1"/>
    <col min="4862" max="4862" width="8.75" style="105" customWidth="1"/>
    <col min="4863" max="4863" width="11.875" style="105" customWidth="1"/>
    <col min="4864" max="4864" width="8.75" style="105" customWidth="1"/>
    <col min="4865" max="4865" width="9.25" style="105" customWidth="1"/>
    <col min="4866" max="4866" width="8.75" style="105" customWidth="1"/>
    <col min="4867" max="4867" width="7.625" style="105" customWidth="1"/>
    <col min="4868" max="4868" width="9" style="105" customWidth="1"/>
    <col min="4869" max="4869" width="9.75" style="105" customWidth="1"/>
    <col min="4870" max="4870" width="19" style="105" customWidth="1"/>
    <col min="4871" max="4871" width="25.875" style="105" customWidth="1"/>
    <col min="4872" max="4872" width="36" style="105" bestFit="1" customWidth="1"/>
    <col min="4873" max="4873" width="9.625" style="105" customWidth="1"/>
    <col min="4874" max="4874" width="7.625" style="105" customWidth="1"/>
    <col min="4875" max="4875" width="7.125" style="105" customWidth="1"/>
    <col min="4876" max="4876" width="16" style="105" customWidth="1"/>
    <col min="4877" max="4877" width="13.5" style="105" customWidth="1"/>
    <col min="4878" max="4878" width="17.875" style="105" customWidth="1"/>
    <col min="4879" max="4879" width="16.75" style="105" bestFit="1" customWidth="1"/>
    <col min="4880" max="4880" width="12.875" style="105" customWidth="1"/>
    <col min="4881" max="4881" width="7.125" style="105" customWidth="1"/>
    <col min="4882" max="4882" width="21" style="105" customWidth="1"/>
    <col min="4883" max="4883" width="12.875" style="105" customWidth="1"/>
    <col min="4884" max="4884" width="17.125" style="105" customWidth="1"/>
    <col min="4885" max="4885" width="15.875" style="105" customWidth="1"/>
    <col min="4886" max="4886" width="7.125" style="105" customWidth="1"/>
    <col min="4887" max="4887" width="20.375" style="105" bestFit="1" customWidth="1"/>
    <col min="4888" max="4888" width="9.625" style="105" customWidth="1"/>
    <col min="4889" max="4890" width="8.25" style="105" customWidth="1"/>
    <col min="4891" max="4891" width="13.75" style="105" customWidth="1"/>
    <col min="4892" max="4892" width="27.625" style="105" bestFit="1" customWidth="1"/>
    <col min="4893" max="4893" width="32" style="105" customWidth="1"/>
    <col min="4894" max="4894" width="17.875" style="105" bestFit="1" customWidth="1"/>
    <col min="4895" max="4895" width="10.75" style="105" customWidth="1"/>
    <col min="4896" max="4896" width="7.125" style="105" customWidth="1"/>
    <col min="4897" max="4897" width="22.125" style="105" customWidth="1"/>
    <col min="4898" max="4898" width="25.125" style="105" customWidth="1"/>
    <col min="4899" max="4899" width="7" style="105" customWidth="1"/>
    <col min="4900" max="4900" width="29.625" style="105" customWidth="1"/>
    <col min="4901" max="4901" width="22.375" style="105" customWidth="1"/>
    <col min="4902" max="4902" width="8.25" style="105" customWidth="1"/>
    <col min="4903" max="4903" width="10.125" style="105" customWidth="1"/>
    <col min="4904" max="4904" width="8.25" style="105" customWidth="1"/>
    <col min="4905" max="4905" width="26.75" style="105" bestFit="1" customWidth="1"/>
    <col min="4906" max="4906" width="22.875" style="105" bestFit="1" customWidth="1"/>
    <col min="4907" max="4909" width="8.25" style="105" customWidth="1"/>
    <col min="4910" max="4910" width="27.125" style="105" bestFit="1" customWidth="1"/>
    <col min="4911" max="4911" width="19.875" style="105" bestFit="1" customWidth="1"/>
    <col min="4912" max="4914" width="8.25" style="105" customWidth="1"/>
    <col min="4915" max="4915" width="24.25" style="105" bestFit="1" customWidth="1"/>
    <col min="4916" max="4916" width="16.75" style="105" bestFit="1" customWidth="1"/>
    <col min="4917" max="4917" width="21" style="105" bestFit="1" customWidth="1"/>
    <col min="4918" max="5094" width="8.625" style="105"/>
    <col min="5095" max="5095" width="4.5" style="105" bestFit="1" customWidth="1"/>
    <col min="5096" max="5096" width="55.625" style="105" customWidth="1"/>
    <col min="5097" max="5097" width="10.375" style="105" customWidth="1"/>
    <col min="5098" max="5104" width="11" style="105" customWidth="1"/>
    <col min="5105" max="5105" width="8.25" style="105" customWidth="1"/>
    <col min="5106" max="5106" width="11" style="105" customWidth="1"/>
    <col min="5107" max="5107" width="36" style="105" bestFit="1" customWidth="1"/>
    <col min="5108" max="5108" width="8.75" style="105" customWidth="1"/>
    <col min="5109" max="5109" width="11.875" style="105" customWidth="1"/>
    <col min="5110" max="5110" width="8.75" style="105" customWidth="1"/>
    <col min="5111" max="5111" width="9.25" style="105" customWidth="1"/>
    <col min="5112" max="5112" width="8.75" style="105" customWidth="1"/>
    <col min="5113" max="5113" width="7.625" style="105" customWidth="1"/>
    <col min="5114" max="5114" width="9" style="105" customWidth="1"/>
    <col min="5115" max="5115" width="9.75" style="105" bestFit="1" customWidth="1"/>
    <col min="5116" max="5116" width="25.875" style="105" bestFit="1" customWidth="1"/>
    <col min="5117" max="5117" width="36" style="105" bestFit="1" customWidth="1"/>
    <col min="5118" max="5118" width="8.75" style="105" customWidth="1"/>
    <col min="5119" max="5119" width="11.875" style="105" customWidth="1"/>
    <col min="5120" max="5120" width="8.75" style="105" customWidth="1"/>
    <col min="5121" max="5121" width="9.25" style="105" customWidth="1"/>
    <col min="5122" max="5122" width="8.75" style="105" customWidth="1"/>
    <col min="5123" max="5123" width="7.625" style="105" customWidth="1"/>
    <col min="5124" max="5124" width="9" style="105" customWidth="1"/>
    <col min="5125" max="5125" width="9.75" style="105" customWidth="1"/>
    <col min="5126" max="5126" width="19" style="105" customWidth="1"/>
    <col min="5127" max="5127" width="25.875" style="105" customWidth="1"/>
    <col min="5128" max="5128" width="36" style="105" bestFit="1" customWidth="1"/>
    <col min="5129" max="5129" width="9.625" style="105" customWidth="1"/>
    <col min="5130" max="5130" width="7.625" style="105" customWidth="1"/>
    <col min="5131" max="5131" width="7.125" style="105" customWidth="1"/>
    <col min="5132" max="5132" width="16" style="105" customWidth="1"/>
    <col min="5133" max="5133" width="13.5" style="105" customWidth="1"/>
    <col min="5134" max="5134" width="17.875" style="105" customWidth="1"/>
    <col min="5135" max="5135" width="16.75" style="105" bestFit="1" customWidth="1"/>
    <col min="5136" max="5136" width="12.875" style="105" customWidth="1"/>
    <col min="5137" max="5137" width="7.125" style="105" customWidth="1"/>
    <col min="5138" max="5138" width="21" style="105" customWidth="1"/>
    <col min="5139" max="5139" width="12.875" style="105" customWidth="1"/>
    <col min="5140" max="5140" width="17.125" style="105" customWidth="1"/>
    <col min="5141" max="5141" width="15.875" style="105" customWidth="1"/>
    <col min="5142" max="5142" width="7.125" style="105" customWidth="1"/>
    <col min="5143" max="5143" width="20.375" style="105" bestFit="1" customWidth="1"/>
    <col min="5144" max="5144" width="9.625" style="105" customWidth="1"/>
    <col min="5145" max="5146" width="8.25" style="105" customWidth="1"/>
    <col min="5147" max="5147" width="13.75" style="105" customWidth="1"/>
    <col min="5148" max="5148" width="27.625" style="105" bestFit="1" customWidth="1"/>
    <col min="5149" max="5149" width="32" style="105" customWidth="1"/>
    <col min="5150" max="5150" width="17.875" style="105" bestFit="1" customWidth="1"/>
    <col min="5151" max="5151" width="10.75" style="105" customWidth="1"/>
    <col min="5152" max="5152" width="7.125" style="105" customWidth="1"/>
    <col min="5153" max="5153" width="22.125" style="105" customWidth="1"/>
    <col min="5154" max="5154" width="25.125" style="105" customWidth="1"/>
    <col min="5155" max="5155" width="7" style="105" customWidth="1"/>
    <col min="5156" max="5156" width="29.625" style="105" customWidth="1"/>
    <col min="5157" max="5157" width="22.375" style="105" customWidth="1"/>
    <col min="5158" max="5158" width="8.25" style="105" customWidth="1"/>
    <col min="5159" max="5159" width="10.125" style="105" customWidth="1"/>
    <col min="5160" max="5160" width="8.25" style="105" customWidth="1"/>
    <col min="5161" max="5161" width="26.75" style="105" bestFit="1" customWidth="1"/>
    <col min="5162" max="5162" width="22.875" style="105" bestFit="1" customWidth="1"/>
    <col min="5163" max="5165" width="8.25" style="105" customWidth="1"/>
    <col min="5166" max="5166" width="27.125" style="105" bestFit="1" customWidth="1"/>
    <col min="5167" max="5167" width="19.875" style="105" bestFit="1" customWidth="1"/>
    <col min="5168" max="5170" width="8.25" style="105" customWidth="1"/>
    <col min="5171" max="5171" width="24.25" style="105" bestFit="1" customWidth="1"/>
    <col min="5172" max="5172" width="16.75" style="105" bestFit="1" customWidth="1"/>
    <col min="5173" max="5173" width="21" style="105" bestFit="1" customWidth="1"/>
    <col min="5174" max="5350" width="8.625" style="105"/>
    <col min="5351" max="5351" width="4.5" style="105" bestFit="1" customWidth="1"/>
    <col min="5352" max="5352" width="55.625" style="105" customWidth="1"/>
    <col min="5353" max="5353" width="10.375" style="105" customWidth="1"/>
    <col min="5354" max="5360" width="11" style="105" customWidth="1"/>
    <col min="5361" max="5361" width="8.25" style="105" customWidth="1"/>
    <col min="5362" max="5362" width="11" style="105" customWidth="1"/>
    <col min="5363" max="5363" width="36" style="105" bestFit="1" customWidth="1"/>
    <col min="5364" max="5364" width="8.75" style="105" customWidth="1"/>
    <col min="5365" max="5365" width="11.875" style="105" customWidth="1"/>
    <col min="5366" max="5366" width="8.75" style="105" customWidth="1"/>
    <col min="5367" max="5367" width="9.25" style="105" customWidth="1"/>
    <col min="5368" max="5368" width="8.75" style="105" customWidth="1"/>
    <col min="5369" max="5369" width="7.625" style="105" customWidth="1"/>
    <col min="5370" max="5370" width="9" style="105" customWidth="1"/>
    <col min="5371" max="5371" width="9.75" style="105" bestFit="1" customWidth="1"/>
    <col min="5372" max="5372" width="25.875" style="105" bestFit="1" customWidth="1"/>
    <col min="5373" max="5373" width="36" style="105" bestFit="1" customWidth="1"/>
    <col min="5374" max="5374" width="8.75" style="105" customWidth="1"/>
    <col min="5375" max="5375" width="11.875" style="105" customWidth="1"/>
    <col min="5376" max="5376" width="8.75" style="105" customWidth="1"/>
    <col min="5377" max="5377" width="9.25" style="105" customWidth="1"/>
    <col min="5378" max="5378" width="8.75" style="105" customWidth="1"/>
    <col min="5379" max="5379" width="7.625" style="105" customWidth="1"/>
    <col min="5380" max="5380" width="9" style="105" customWidth="1"/>
    <col min="5381" max="5381" width="9.75" style="105" customWidth="1"/>
    <col min="5382" max="5382" width="19" style="105" customWidth="1"/>
    <col min="5383" max="5383" width="25.875" style="105" customWidth="1"/>
    <col min="5384" max="5384" width="36" style="105" bestFit="1" customWidth="1"/>
    <col min="5385" max="5385" width="9.625" style="105" customWidth="1"/>
    <col min="5386" max="5386" width="7.625" style="105" customWidth="1"/>
    <col min="5387" max="5387" width="7.125" style="105" customWidth="1"/>
    <col min="5388" max="5388" width="16" style="105" customWidth="1"/>
    <col min="5389" max="5389" width="13.5" style="105" customWidth="1"/>
    <col min="5390" max="5390" width="17.875" style="105" customWidth="1"/>
    <col min="5391" max="5391" width="16.75" style="105" bestFit="1" customWidth="1"/>
    <col min="5392" max="5392" width="12.875" style="105" customWidth="1"/>
    <col min="5393" max="5393" width="7.125" style="105" customWidth="1"/>
    <col min="5394" max="5394" width="21" style="105" customWidth="1"/>
    <col min="5395" max="5395" width="12.875" style="105" customWidth="1"/>
    <col min="5396" max="5396" width="17.125" style="105" customWidth="1"/>
    <col min="5397" max="5397" width="15.875" style="105" customWidth="1"/>
    <col min="5398" max="5398" width="7.125" style="105" customWidth="1"/>
    <col min="5399" max="5399" width="20.375" style="105" bestFit="1" customWidth="1"/>
    <col min="5400" max="5400" width="9.625" style="105" customWidth="1"/>
    <col min="5401" max="5402" width="8.25" style="105" customWidth="1"/>
    <col min="5403" max="5403" width="13.75" style="105" customWidth="1"/>
    <col min="5404" max="5404" width="27.625" style="105" bestFit="1" customWidth="1"/>
    <col min="5405" max="5405" width="32" style="105" customWidth="1"/>
    <col min="5406" max="5406" width="17.875" style="105" bestFit="1" customWidth="1"/>
    <col min="5407" max="5407" width="10.75" style="105" customWidth="1"/>
    <col min="5408" max="5408" width="7.125" style="105" customWidth="1"/>
    <col min="5409" max="5409" width="22.125" style="105" customWidth="1"/>
    <col min="5410" max="5410" width="25.125" style="105" customWidth="1"/>
    <col min="5411" max="5411" width="7" style="105" customWidth="1"/>
    <col min="5412" max="5412" width="29.625" style="105" customWidth="1"/>
    <col min="5413" max="5413" width="22.375" style="105" customWidth="1"/>
    <col min="5414" max="5414" width="8.25" style="105" customWidth="1"/>
    <col min="5415" max="5415" width="10.125" style="105" customWidth="1"/>
    <col min="5416" max="5416" width="8.25" style="105" customWidth="1"/>
    <col min="5417" max="5417" width="26.75" style="105" bestFit="1" customWidth="1"/>
    <col min="5418" max="5418" width="22.875" style="105" bestFit="1" customWidth="1"/>
    <col min="5419" max="5421" width="8.25" style="105" customWidth="1"/>
    <col min="5422" max="5422" width="27.125" style="105" bestFit="1" customWidth="1"/>
    <col min="5423" max="5423" width="19.875" style="105" bestFit="1" customWidth="1"/>
    <col min="5424" max="5426" width="8.25" style="105" customWidth="1"/>
    <col min="5427" max="5427" width="24.25" style="105" bestFit="1" customWidth="1"/>
    <col min="5428" max="5428" width="16.75" style="105" bestFit="1" customWidth="1"/>
    <col min="5429" max="5429" width="21" style="105" bestFit="1" customWidth="1"/>
    <col min="5430" max="5606" width="8.625" style="105"/>
    <col min="5607" max="5607" width="4.5" style="105" bestFit="1" customWidth="1"/>
    <col min="5608" max="5608" width="55.625" style="105" customWidth="1"/>
    <col min="5609" max="5609" width="10.375" style="105" customWidth="1"/>
    <col min="5610" max="5616" width="11" style="105" customWidth="1"/>
    <col min="5617" max="5617" width="8.25" style="105" customWidth="1"/>
    <col min="5618" max="5618" width="11" style="105" customWidth="1"/>
    <col min="5619" max="5619" width="36" style="105" bestFit="1" customWidth="1"/>
    <col min="5620" max="5620" width="8.75" style="105" customWidth="1"/>
    <col min="5621" max="5621" width="11.875" style="105" customWidth="1"/>
    <col min="5622" max="5622" width="8.75" style="105" customWidth="1"/>
    <col min="5623" max="5623" width="9.25" style="105" customWidth="1"/>
    <col min="5624" max="5624" width="8.75" style="105" customWidth="1"/>
    <col min="5625" max="5625" width="7.625" style="105" customWidth="1"/>
    <col min="5626" max="5626" width="9" style="105" customWidth="1"/>
    <col min="5627" max="5627" width="9.75" style="105" bestFit="1" customWidth="1"/>
    <col min="5628" max="5628" width="25.875" style="105" bestFit="1" customWidth="1"/>
    <col min="5629" max="5629" width="36" style="105" bestFit="1" customWidth="1"/>
    <col min="5630" max="5630" width="8.75" style="105" customWidth="1"/>
    <col min="5631" max="5631" width="11.875" style="105" customWidth="1"/>
    <col min="5632" max="5632" width="8.75" style="105" customWidth="1"/>
    <col min="5633" max="5633" width="9.25" style="105" customWidth="1"/>
    <col min="5634" max="5634" width="8.75" style="105" customWidth="1"/>
    <col min="5635" max="5635" width="7.625" style="105" customWidth="1"/>
    <col min="5636" max="5636" width="9" style="105" customWidth="1"/>
    <col min="5637" max="5637" width="9.75" style="105" customWidth="1"/>
    <col min="5638" max="5638" width="19" style="105" customWidth="1"/>
    <col min="5639" max="5639" width="25.875" style="105" customWidth="1"/>
    <col min="5640" max="5640" width="36" style="105" bestFit="1" customWidth="1"/>
    <col min="5641" max="5641" width="9.625" style="105" customWidth="1"/>
    <col min="5642" max="5642" width="7.625" style="105" customWidth="1"/>
    <col min="5643" max="5643" width="7.125" style="105" customWidth="1"/>
    <col min="5644" max="5644" width="16" style="105" customWidth="1"/>
    <col min="5645" max="5645" width="13.5" style="105" customWidth="1"/>
    <col min="5646" max="5646" width="17.875" style="105" customWidth="1"/>
    <col min="5647" max="5647" width="16.75" style="105" bestFit="1" customWidth="1"/>
    <col min="5648" max="5648" width="12.875" style="105" customWidth="1"/>
    <col min="5649" max="5649" width="7.125" style="105" customWidth="1"/>
    <col min="5650" max="5650" width="21" style="105" customWidth="1"/>
    <col min="5651" max="5651" width="12.875" style="105" customWidth="1"/>
    <col min="5652" max="5652" width="17.125" style="105" customWidth="1"/>
    <col min="5653" max="5653" width="15.875" style="105" customWidth="1"/>
    <col min="5654" max="5654" width="7.125" style="105" customWidth="1"/>
    <col min="5655" max="5655" width="20.375" style="105" bestFit="1" customWidth="1"/>
    <col min="5656" max="5656" width="9.625" style="105" customWidth="1"/>
    <col min="5657" max="5658" width="8.25" style="105" customWidth="1"/>
    <col min="5659" max="5659" width="13.75" style="105" customWidth="1"/>
    <col min="5660" max="5660" width="27.625" style="105" bestFit="1" customWidth="1"/>
    <col min="5661" max="5661" width="32" style="105" customWidth="1"/>
    <col min="5662" max="5662" width="17.875" style="105" bestFit="1" customWidth="1"/>
    <col min="5663" max="5663" width="10.75" style="105" customWidth="1"/>
    <col min="5664" max="5664" width="7.125" style="105" customWidth="1"/>
    <col min="5665" max="5665" width="22.125" style="105" customWidth="1"/>
    <col min="5666" max="5666" width="25.125" style="105" customWidth="1"/>
    <col min="5667" max="5667" width="7" style="105" customWidth="1"/>
    <col min="5668" max="5668" width="29.625" style="105" customWidth="1"/>
    <col min="5669" max="5669" width="22.375" style="105" customWidth="1"/>
    <col min="5670" max="5670" width="8.25" style="105" customWidth="1"/>
    <col min="5671" max="5671" width="10.125" style="105" customWidth="1"/>
    <col min="5672" max="5672" width="8.25" style="105" customWidth="1"/>
    <col min="5673" max="5673" width="26.75" style="105" bestFit="1" customWidth="1"/>
    <col min="5674" max="5674" width="22.875" style="105" bestFit="1" customWidth="1"/>
    <col min="5675" max="5677" width="8.25" style="105" customWidth="1"/>
    <col min="5678" max="5678" width="27.125" style="105" bestFit="1" customWidth="1"/>
    <col min="5679" max="5679" width="19.875" style="105" bestFit="1" customWidth="1"/>
    <col min="5680" max="5682" width="8.25" style="105" customWidth="1"/>
    <col min="5683" max="5683" width="24.25" style="105" bestFit="1" customWidth="1"/>
    <col min="5684" max="5684" width="16.75" style="105" bestFit="1" customWidth="1"/>
    <col min="5685" max="5685" width="21" style="105" bestFit="1" customWidth="1"/>
    <col min="5686" max="5862" width="8.625" style="105"/>
    <col min="5863" max="5863" width="4.5" style="105" bestFit="1" customWidth="1"/>
    <col min="5864" max="5864" width="55.625" style="105" customWidth="1"/>
    <col min="5865" max="5865" width="10.375" style="105" customWidth="1"/>
    <col min="5866" max="5872" width="11" style="105" customWidth="1"/>
    <col min="5873" max="5873" width="8.25" style="105" customWidth="1"/>
    <col min="5874" max="5874" width="11" style="105" customWidth="1"/>
    <col min="5875" max="5875" width="36" style="105" bestFit="1" customWidth="1"/>
    <col min="5876" max="5876" width="8.75" style="105" customWidth="1"/>
    <col min="5877" max="5877" width="11.875" style="105" customWidth="1"/>
    <col min="5878" max="5878" width="8.75" style="105" customWidth="1"/>
    <col min="5879" max="5879" width="9.25" style="105" customWidth="1"/>
    <col min="5880" max="5880" width="8.75" style="105" customWidth="1"/>
    <col min="5881" max="5881" width="7.625" style="105" customWidth="1"/>
    <col min="5882" max="5882" width="9" style="105" customWidth="1"/>
    <col min="5883" max="5883" width="9.75" style="105" bestFit="1" customWidth="1"/>
    <col min="5884" max="5884" width="25.875" style="105" bestFit="1" customWidth="1"/>
    <col min="5885" max="5885" width="36" style="105" bestFit="1" customWidth="1"/>
    <col min="5886" max="5886" width="8.75" style="105" customWidth="1"/>
    <col min="5887" max="5887" width="11.875" style="105" customWidth="1"/>
    <col min="5888" max="5888" width="8.75" style="105" customWidth="1"/>
    <col min="5889" max="5889" width="9.25" style="105" customWidth="1"/>
    <col min="5890" max="5890" width="8.75" style="105" customWidth="1"/>
    <col min="5891" max="5891" width="7.625" style="105" customWidth="1"/>
    <col min="5892" max="5892" width="9" style="105" customWidth="1"/>
    <col min="5893" max="5893" width="9.75" style="105" customWidth="1"/>
    <col min="5894" max="5894" width="19" style="105" customWidth="1"/>
    <col min="5895" max="5895" width="25.875" style="105" customWidth="1"/>
    <col min="5896" max="5896" width="36" style="105" bestFit="1" customWidth="1"/>
    <col min="5897" max="5897" width="9.625" style="105" customWidth="1"/>
    <col min="5898" max="5898" width="7.625" style="105" customWidth="1"/>
    <col min="5899" max="5899" width="7.125" style="105" customWidth="1"/>
    <col min="5900" max="5900" width="16" style="105" customWidth="1"/>
    <col min="5901" max="5901" width="13.5" style="105" customWidth="1"/>
    <col min="5902" max="5902" width="17.875" style="105" customWidth="1"/>
    <col min="5903" max="5903" width="16.75" style="105" bestFit="1" customWidth="1"/>
    <col min="5904" max="5904" width="12.875" style="105" customWidth="1"/>
    <col min="5905" max="5905" width="7.125" style="105" customWidth="1"/>
    <col min="5906" max="5906" width="21" style="105" customWidth="1"/>
    <col min="5907" max="5907" width="12.875" style="105" customWidth="1"/>
    <col min="5908" max="5908" width="17.125" style="105" customWidth="1"/>
    <col min="5909" max="5909" width="15.875" style="105" customWidth="1"/>
    <col min="5910" max="5910" width="7.125" style="105" customWidth="1"/>
    <col min="5911" max="5911" width="20.375" style="105" bestFit="1" customWidth="1"/>
    <col min="5912" max="5912" width="9.625" style="105" customWidth="1"/>
    <col min="5913" max="5914" width="8.25" style="105" customWidth="1"/>
    <col min="5915" max="5915" width="13.75" style="105" customWidth="1"/>
    <col min="5916" max="5916" width="27.625" style="105" bestFit="1" customWidth="1"/>
    <col min="5917" max="5917" width="32" style="105" customWidth="1"/>
    <col min="5918" max="5918" width="17.875" style="105" bestFit="1" customWidth="1"/>
    <col min="5919" max="5919" width="10.75" style="105" customWidth="1"/>
    <col min="5920" max="5920" width="7.125" style="105" customWidth="1"/>
    <col min="5921" max="5921" width="22.125" style="105" customWidth="1"/>
    <col min="5922" max="5922" width="25.125" style="105" customWidth="1"/>
    <col min="5923" max="5923" width="7" style="105" customWidth="1"/>
    <col min="5924" max="5924" width="29.625" style="105" customWidth="1"/>
    <col min="5925" max="5925" width="22.375" style="105" customWidth="1"/>
    <col min="5926" max="5926" width="8.25" style="105" customWidth="1"/>
    <col min="5927" max="5927" width="10.125" style="105" customWidth="1"/>
    <col min="5928" max="5928" width="8.25" style="105" customWidth="1"/>
    <col min="5929" max="5929" width="26.75" style="105" bestFit="1" customWidth="1"/>
    <col min="5930" max="5930" width="22.875" style="105" bestFit="1" customWidth="1"/>
    <col min="5931" max="5933" width="8.25" style="105" customWidth="1"/>
    <col min="5934" max="5934" width="27.125" style="105" bestFit="1" customWidth="1"/>
    <col min="5935" max="5935" width="19.875" style="105" bestFit="1" customWidth="1"/>
    <col min="5936" max="5938" width="8.25" style="105" customWidth="1"/>
    <col min="5939" max="5939" width="24.25" style="105" bestFit="1" customWidth="1"/>
    <col min="5940" max="5940" width="16.75" style="105" bestFit="1" customWidth="1"/>
    <col min="5941" max="5941" width="21" style="105" bestFit="1" customWidth="1"/>
    <col min="5942" max="6118" width="8.625" style="105"/>
    <col min="6119" max="6119" width="4.5" style="105" bestFit="1" customWidth="1"/>
    <col min="6120" max="6120" width="55.625" style="105" customWidth="1"/>
    <col min="6121" max="6121" width="10.375" style="105" customWidth="1"/>
    <col min="6122" max="6128" width="11" style="105" customWidth="1"/>
    <col min="6129" max="6129" width="8.25" style="105" customWidth="1"/>
    <col min="6130" max="6130" width="11" style="105" customWidth="1"/>
    <col min="6131" max="6131" width="36" style="105" bestFit="1" customWidth="1"/>
    <col min="6132" max="6132" width="8.75" style="105" customWidth="1"/>
    <col min="6133" max="6133" width="11.875" style="105" customWidth="1"/>
    <col min="6134" max="6134" width="8.75" style="105" customWidth="1"/>
    <col min="6135" max="6135" width="9.25" style="105" customWidth="1"/>
    <col min="6136" max="6136" width="8.75" style="105" customWidth="1"/>
    <col min="6137" max="6137" width="7.625" style="105" customWidth="1"/>
    <col min="6138" max="6138" width="9" style="105" customWidth="1"/>
    <col min="6139" max="6139" width="9.75" style="105" bestFit="1" customWidth="1"/>
    <col min="6140" max="6140" width="25.875" style="105" bestFit="1" customWidth="1"/>
    <col min="6141" max="6141" width="36" style="105" bestFit="1" customWidth="1"/>
    <col min="6142" max="6142" width="8.75" style="105" customWidth="1"/>
    <col min="6143" max="6143" width="11.875" style="105" customWidth="1"/>
    <col min="6144" max="6144" width="8.75" style="105" customWidth="1"/>
    <col min="6145" max="6145" width="9.25" style="105" customWidth="1"/>
    <col min="6146" max="6146" width="8.75" style="105" customWidth="1"/>
    <col min="6147" max="6147" width="7.625" style="105" customWidth="1"/>
    <col min="6148" max="6148" width="9" style="105" customWidth="1"/>
    <col min="6149" max="6149" width="9.75" style="105" customWidth="1"/>
    <col min="6150" max="6150" width="19" style="105" customWidth="1"/>
    <col min="6151" max="6151" width="25.875" style="105" customWidth="1"/>
    <col min="6152" max="6152" width="36" style="105" bestFit="1" customWidth="1"/>
    <col min="6153" max="6153" width="9.625" style="105" customWidth="1"/>
    <col min="6154" max="6154" width="7.625" style="105" customWidth="1"/>
    <col min="6155" max="6155" width="7.125" style="105" customWidth="1"/>
    <col min="6156" max="6156" width="16" style="105" customWidth="1"/>
    <col min="6157" max="6157" width="13.5" style="105" customWidth="1"/>
    <col min="6158" max="6158" width="17.875" style="105" customWidth="1"/>
    <col min="6159" max="6159" width="16.75" style="105" bestFit="1" customWidth="1"/>
    <col min="6160" max="6160" width="12.875" style="105" customWidth="1"/>
    <col min="6161" max="6161" width="7.125" style="105" customWidth="1"/>
    <col min="6162" max="6162" width="21" style="105" customWidth="1"/>
    <col min="6163" max="6163" width="12.875" style="105" customWidth="1"/>
    <col min="6164" max="6164" width="17.125" style="105" customWidth="1"/>
    <col min="6165" max="6165" width="15.875" style="105" customWidth="1"/>
    <col min="6166" max="6166" width="7.125" style="105" customWidth="1"/>
    <col min="6167" max="6167" width="20.375" style="105" bestFit="1" customWidth="1"/>
    <col min="6168" max="6168" width="9.625" style="105" customWidth="1"/>
    <col min="6169" max="6170" width="8.25" style="105" customWidth="1"/>
    <col min="6171" max="6171" width="13.75" style="105" customWidth="1"/>
    <col min="6172" max="6172" width="27.625" style="105" bestFit="1" customWidth="1"/>
    <col min="6173" max="6173" width="32" style="105" customWidth="1"/>
    <col min="6174" max="6174" width="17.875" style="105" bestFit="1" customWidth="1"/>
    <col min="6175" max="6175" width="10.75" style="105" customWidth="1"/>
    <col min="6176" max="6176" width="7.125" style="105" customWidth="1"/>
    <col min="6177" max="6177" width="22.125" style="105" customWidth="1"/>
    <col min="6178" max="6178" width="25.125" style="105" customWidth="1"/>
    <col min="6179" max="6179" width="7" style="105" customWidth="1"/>
    <col min="6180" max="6180" width="29.625" style="105" customWidth="1"/>
    <col min="6181" max="6181" width="22.375" style="105" customWidth="1"/>
    <col min="6182" max="6182" width="8.25" style="105" customWidth="1"/>
    <col min="6183" max="6183" width="10.125" style="105" customWidth="1"/>
    <col min="6184" max="6184" width="8.25" style="105" customWidth="1"/>
    <col min="6185" max="6185" width="26.75" style="105" bestFit="1" customWidth="1"/>
    <col min="6186" max="6186" width="22.875" style="105" bestFit="1" customWidth="1"/>
    <col min="6187" max="6189" width="8.25" style="105" customWidth="1"/>
    <col min="6190" max="6190" width="27.125" style="105" bestFit="1" customWidth="1"/>
    <col min="6191" max="6191" width="19.875" style="105" bestFit="1" customWidth="1"/>
    <col min="6192" max="6194" width="8.25" style="105" customWidth="1"/>
    <col min="6195" max="6195" width="24.25" style="105" bestFit="1" customWidth="1"/>
    <col min="6196" max="6196" width="16.75" style="105" bestFit="1" customWidth="1"/>
    <col min="6197" max="6197" width="21" style="105" bestFit="1" customWidth="1"/>
    <col min="6198" max="6374" width="8.625" style="105"/>
    <col min="6375" max="6375" width="4.5" style="105" bestFit="1" customWidth="1"/>
    <col min="6376" max="6376" width="55.625" style="105" customWidth="1"/>
    <col min="6377" max="6377" width="10.375" style="105" customWidth="1"/>
    <col min="6378" max="6384" width="11" style="105" customWidth="1"/>
    <col min="6385" max="6385" width="8.25" style="105" customWidth="1"/>
    <col min="6386" max="6386" width="11" style="105" customWidth="1"/>
    <col min="6387" max="6387" width="36" style="105" bestFit="1" customWidth="1"/>
    <col min="6388" max="6388" width="8.75" style="105" customWidth="1"/>
    <col min="6389" max="6389" width="11.875" style="105" customWidth="1"/>
    <col min="6390" max="6390" width="8.75" style="105" customWidth="1"/>
    <col min="6391" max="6391" width="9.25" style="105" customWidth="1"/>
    <col min="6392" max="6392" width="8.75" style="105" customWidth="1"/>
    <col min="6393" max="6393" width="7.625" style="105" customWidth="1"/>
    <col min="6394" max="6394" width="9" style="105" customWidth="1"/>
    <col min="6395" max="6395" width="9.75" style="105" bestFit="1" customWidth="1"/>
    <col min="6396" max="6396" width="25.875" style="105" bestFit="1" customWidth="1"/>
    <col min="6397" max="6397" width="36" style="105" bestFit="1" customWidth="1"/>
    <col min="6398" max="6398" width="8.75" style="105" customWidth="1"/>
    <col min="6399" max="6399" width="11.875" style="105" customWidth="1"/>
    <col min="6400" max="6400" width="8.75" style="105" customWidth="1"/>
    <col min="6401" max="6401" width="9.25" style="105" customWidth="1"/>
    <col min="6402" max="6402" width="8.75" style="105" customWidth="1"/>
    <col min="6403" max="6403" width="7.625" style="105" customWidth="1"/>
    <col min="6404" max="6404" width="9" style="105" customWidth="1"/>
    <col min="6405" max="6405" width="9.75" style="105" customWidth="1"/>
    <col min="6406" max="6406" width="19" style="105" customWidth="1"/>
    <col min="6407" max="6407" width="25.875" style="105" customWidth="1"/>
    <col min="6408" max="6408" width="36" style="105" bestFit="1" customWidth="1"/>
    <col min="6409" max="6409" width="9.625" style="105" customWidth="1"/>
    <col min="6410" max="6410" width="7.625" style="105" customWidth="1"/>
    <col min="6411" max="6411" width="7.125" style="105" customWidth="1"/>
    <col min="6412" max="6412" width="16" style="105" customWidth="1"/>
    <col min="6413" max="6413" width="13.5" style="105" customWidth="1"/>
    <col min="6414" max="6414" width="17.875" style="105" customWidth="1"/>
    <col min="6415" max="6415" width="16.75" style="105" bestFit="1" customWidth="1"/>
    <col min="6416" max="6416" width="12.875" style="105" customWidth="1"/>
    <col min="6417" max="6417" width="7.125" style="105" customWidth="1"/>
    <col min="6418" max="6418" width="21" style="105" customWidth="1"/>
    <col min="6419" max="6419" width="12.875" style="105" customWidth="1"/>
    <col min="6420" max="6420" width="17.125" style="105" customWidth="1"/>
    <col min="6421" max="6421" width="15.875" style="105" customWidth="1"/>
    <col min="6422" max="6422" width="7.125" style="105" customWidth="1"/>
    <col min="6423" max="6423" width="20.375" style="105" bestFit="1" customWidth="1"/>
    <col min="6424" max="6424" width="9.625" style="105" customWidth="1"/>
    <col min="6425" max="6426" width="8.25" style="105" customWidth="1"/>
    <col min="6427" max="6427" width="13.75" style="105" customWidth="1"/>
    <col min="6428" max="6428" width="27.625" style="105" bestFit="1" customWidth="1"/>
    <col min="6429" max="6429" width="32" style="105" customWidth="1"/>
    <col min="6430" max="6430" width="17.875" style="105" bestFit="1" customWidth="1"/>
    <col min="6431" max="6431" width="10.75" style="105" customWidth="1"/>
    <col min="6432" max="6432" width="7.125" style="105" customWidth="1"/>
    <col min="6433" max="6433" width="22.125" style="105" customWidth="1"/>
    <col min="6434" max="6434" width="25.125" style="105" customWidth="1"/>
    <col min="6435" max="6435" width="7" style="105" customWidth="1"/>
    <col min="6436" max="6436" width="29.625" style="105" customWidth="1"/>
    <col min="6437" max="6437" width="22.375" style="105" customWidth="1"/>
    <col min="6438" max="6438" width="8.25" style="105" customWidth="1"/>
    <col min="6439" max="6439" width="10.125" style="105" customWidth="1"/>
    <col min="6440" max="6440" width="8.25" style="105" customWidth="1"/>
    <col min="6441" max="6441" width="26.75" style="105" bestFit="1" customWidth="1"/>
    <col min="6442" max="6442" width="22.875" style="105" bestFit="1" customWidth="1"/>
    <col min="6443" max="6445" width="8.25" style="105" customWidth="1"/>
    <col min="6446" max="6446" width="27.125" style="105" bestFit="1" customWidth="1"/>
    <col min="6447" max="6447" width="19.875" style="105" bestFit="1" customWidth="1"/>
    <col min="6448" max="6450" width="8.25" style="105" customWidth="1"/>
    <col min="6451" max="6451" width="24.25" style="105" bestFit="1" customWidth="1"/>
    <col min="6452" max="6452" width="16.75" style="105" bestFit="1" customWidth="1"/>
    <col min="6453" max="6453" width="21" style="105" bestFit="1" customWidth="1"/>
    <col min="6454" max="6630" width="8.625" style="105"/>
    <col min="6631" max="6631" width="4.5" style="105" bestFit="1" customWidth="1"/>
    <col min="6632" max="6632" width="55.625" style="105" customWidth="1"/>
    <col min="6633" max="6633" width="10.375" style="105" customWidth="1"/>
    <col min="6634" max="6640" width="11" style="105" customWidth="1"/>
    <col min="6641" max="6641" width="8.25" style="105" customWidth="1"/>
    <col min="6642" max="6642" width="11" style="105" customWidth="1"/>
    <col min="6643" max="6643" width="36" style="105" bestFit="1" customWidth="1"/>
    <col min="6644" max="6644" width="8.75" style="105" customWidth="1"/>
    <col min="6645" max="6645" width="11.875" style="105" customWidth="1"/>
    <col min="6646" max="6646" width="8.75" style="105" customWidth="1"/>
    <col min="6647" max="6647" width="9.25" style="105" customWidth="1"/>
    <col min="6648" max="6648" width="8.75" style="105" customWidth="1"/>
    <col min="6649" max="6649" width="7.625" style="105" customWidth="1"/>
    <col min="6650" max="6650" width="9" style="105" customWidth="1"/>
    <col min="6651" max="6651" width="9.75" style="105" bestFit="1" customWidth="1"/>
    <col min="6652" max="6652" width="25.875" style="105" bestFit="1" customWidth="1"/>
    <col min="6653" max="6653" width="36" style="105" bestFit="1" customWidth="1"/>
    <col min="6654" max="6654" width="8.75" style="105" customWidth="1"/>
    <col min="6655" max="6655" width="11.875" style="105" customWidth="1"/>
    <col min="6656" max="6656" width="8.75" style="105" customWidth="1"/>
    <col min="6657" max="6657" width="9.25" style="105" customWidth="1"/>
    <col min="6658" max="6658" width="8.75" style="105" customWidth="1"/>
    <col min="6659" max="6659" width="7.625" style="105" customWidth="1"/>
    <col min="6660" max="6660" width="9" style="105" customWidth="1"/>
    <col min="6661" max="6661" width="9.75" style="105" customWidth="1"/>
    <col min="6662" max="6662" width="19" style="105" customWidth="1"/>
    <col min="6663" max="6663" width="25.875" style="105" customWidth="1"/>
    <col min="6664" max="6664" width="36" style="105" bestFit="1" customWidth="1"/>
    <col min="6665" max="6665" width="9.625" style="105" customWidth="1"/>
    <col min="6666" max="6666" width="7.625" style="105" customWidth="1"/>
    <col min="6667" max="6667" width="7.125" style="105" customWidth="1"/>
    <col min="6668" max="6668" width="16" style="105" customWidth="1"/>
    <col min="6669" max="6669" width="13.5" style="105" customWidth="1"/>
    <col min="6670" max="6670" width="17.875" style="105" customWidth="1"/>
    <col min="6671" max="6671" width="16.75" style="105" bestFit="1" customWidth="1"/>
    <col min="6672" max="6672" width="12.875" style="105" customWidth="1"/>
    <col min="6673" max="6673" width="7.125" style="105" customWidth="1"/>
    <col min="6674" max="6674" width="21" style="105" customWidth="1"/>
    <col min="6675" max="6675" width="12.875" style="105" customWidth="1"/>
    <col min="6676" max="6676" width="17.125" style="105" customWidth="1"/>
    <col min="6677" max="6677" width="15.875" style="105" customWidth="1"/>
    <col min="6678" max="6678" width="7.125" style="105" customWidth="1"/>
    <col min="6679" max="6679" width="20.375" style="105" bestFit="1" customWidth="1"/>
    <col min="6680" max="6680" width="9.625" style="105" customWidth="1"/>
    <col min="6681" max="6682" width="8.25" style="105" customWidth="1"/>
    <col min="6683" max="6683" width="13.75" style="105" customWidth="1"/>
    <col min="6684" max="6684" width="27.625" style="105" bestFit="1" customWidth="1"/>
    <col min="6685" max="6685" width="32" style="105" customWidth="1"/>
    <col min="6686" max="6686" width="17.875" style="105" bestFit="1" customWidth="1"/>
    <col min="6687" max="6687" width="10.75" style="105" customWidth="1"/>
    <col min="6688" max="6688" width="7.125" style="105" customWidth="1"/>
    <col min="6689" max="6689" width="22.125" style="105" customWidth="1"/>
    <col min="6690" max="6690" width="25.125" style="105" customWidth="1"/>
    <col min="6691" max="6691" width="7" style="105" customWidth="1"/>
    <col min="6692" max="6692" width="29.625" style="105" customWidth="1"/>
    <col min="6693" max="6693" width="22.375" style="105" customWidth="1"/>
    <col min="6694" max="6694" width="8.25" style="105" customWidth="1"/>
    <col min="6695" max="6695" width="10.125" style="105" customWidth="1"/>
    <col min="6696" max="6696" width="8.25" style="105" customWidth="1"/>
    <col min="6697" max="6697" width="26.75" style="105" bestFit="1" customWidth="1"/>
    <col min="6698" max="6698" width="22.875" style="105" bestFit="1" customWidth="1"/>
    <col min="6699" max="6701" width="8.25" style="105" customWidth="1"/>
    <col min="6702" max="6702" width="27.125" style="105" bestFit="1" customWidth="1"/>
    <col min="6703" max="6703" width="19.875" style="105" bestFit="1" customWidth="1"/>
    <col min="6704" max="6706" width="8.25" style="105" customWidth="1"/>
    <col min="6707" max="6707" width="24.25" style="105" bestFit="1" customWidth="1"/>
    <col min="6708" max="6708" width="16.75" style="105" bestFit="1" customWidth="1"/>
    <col min="6709" max="6709" width="21" style="105" bestFit="1" customWidth="1"/>
    <col min="6710" max="6886" width="8.625" style="105"/>
    <col min="6887" max="6887" width="4.5" style="105" bestFit="1" customWidth="1"/>
    <col min="6888" max="6888" width="55.625" style="105" customWidth="1"/>
    <col min="6889" max="6889" width="10.375" style="105" customWidth="1"/>
    <col min="6890" max="6896" width="11" style="105" customWidth="1"/>
    <col min="6897" max="6897" width="8.25" style="105" customWidth="1"/>
    <col min="6898" max="6898" width="11" style="105" customWidth="1"/>
    <col min="6899" max="6899" width="36" style="105" bestFit="1" customWidth="1"/>
    <col min="6900" max="6900" width="8.75" style="105" customWidth="1"/>
    <col min="6901" max="6901" width="11.875" style="105" customWidth="1"/>
    <col min="6902" max="6902" width="8.75" style="105" customWidth="1"/>
    <col min="6903" max="6903" width="9.25" style="105" customWidth="1"/>
    <col min="6904" max="6904" width="8.75" style="105" customWidth="1"/>
    <col min="6905" max="6905" width="7.625" style="105" customWidth="1"/>
    <col min="6906" max="6906" width="9" style="105" customWidth="1"/>
    <col min="6907" max="6907" width="9.75" style="105" bestFit="1" customWidth="1"/>
    <col min="6908" max="6908" width="25.875" style="105" bestFit="1" customWidth="1"/>
    <col min="6909" max="6909" width="36" style="105" bestFit="1" customWidth="1"/>
    <col min="6910" max="6910" width="8.75" style="105" customWidth="1"/>
    <col min="6911" max="6911" width="11.875" style="105" customWidth="1"/>
    <col min="6912" max="6912" width="8.75" style="105" customWidth="1"/>
    <col min="6913" max="6913" width="9.25" style="105" customWidth="1"/>
    <col min="6914" max="6914" width="8.75" style="105" customWidth="1"/>
    <col min="6915" max="6915" width="7.625" style="105" customWidth="1"/>
    <col min="6916" max="6916" width="9" style="105" customWidth="1"/>
    <col min="6917" max="6917" width="9.75" style="105" customWidth="1"/>
    <col min="6918" max="6918" width="19" style="105" customWidth="1"/>
    <col min="6919" max="6919" width="25.875" style="105" customWidth="1"/>
    <col min="6920" max="6920" width="36" style="105" bestFit="1" customWidth="1"/>
    <col min="6921" max="6921" width="9.625" style="105" customWidth="1"/>
    <col min="6922" max="6922" width="7.625" style="105" customWidth="1"/>
    <col min="6923" max="6923" width="7.125" style="105" customWidth="1"/>
    <col min="6924" max="6924" width="16" style="105" customWidth="1"/>
    <col min="6925" max="6925" width="13.5" style="105" customWidth="1"/>
    <col min="6926" max="6926" width="17.875" style="105" customWidth="1"/>
    <col min="6927" max="6927" width="16.75" style="105" bestFit="1" customWidth="1"/>
    <col min="6928" max="6928" width="12.875" style="105" customWidth="1"/>
    <col min="6929" max="6929" width="7.125" style="105" customWidth="1"/>
    <col min="6930" max="6930" width="21" style="105" customWidth="1"/>
    <col min="6931" max="6931" width="12.875" style="105" customWidth="1"/>
    <col min="6932" max="6932" width="17.125" style="105" customWidth="1"/>
    <col min="6933" max="6933" width="15.875" style="105" customWidth="1"/>
    <col min="6934" max="6934" width="7.125" style="105" customWidth="1"/>
    <col min="6935" max="6935" width="20.375" style="105" bestFit="1" customWidth="1"/>
    <col min="6936" max="6936" width="9.625" style="105" customWidth="1"/>
    <col min="6937" max="6938" width="8.25" style="105" customWidth="1"/>
    <col min="6939" max="6939" width="13.75" style="105" customWidth="1"/>
    <col min="6940" max="6940" width="27.625" style="105" bestFit="1" customWidth="1"/>
    <col min="6941" max="6941" width="32" style="105" customWidth="1"/>
    <col min="6942" max="6942" width="17.875" style="105" bestFit="1" customWidth="1"/>
    <col min="6943" max="6943" width="10.75" style="105" customWidth="1"/>
    <col min="6944" max="6944" width="7.125" style="105" customWidth="1"/>
    <col min="6945" max="6945" width="22.125" style="105" customWidth="1"/>
    <col min="6946" max="6946" width="25.125" style="105" customWidth="1"/>
    <col min="6947" max="6947" width="7" style="105" customWidth="1"/>
    <col min="6948" max="6948" width="29.625" style="105" customWidth="1"/>
    <col min="6949" max="6949" width="22.375" style="105" customWidth="1"/>
    <col min="6950" max="6950" width="8.25" style="105" customWidth="1"/>
    <col min="6951" max="6951" width="10.125" style="105" customWidth="1"/>
    <col min="6952" max="6952" width="8.25" style="105" customWidth="1"/>
    <col min="6953" max="6953" width="26.75" style="105" bestFit="1" customWidth="1"/>
    <col min="6954" max="6954" width="22.875" style="105" bestFit="1" customWidth="1"/>
    <col min="6955" max="6957" width="8.25" style="105" customWidth="1"/>
    <col min="6958" max="6958" width="27.125" style="105" bestFit="1" customWidth="1"/>
    <col min="6959" max="6959" width="19.875" style="105" bestFit="1" customWidth="1"/>
    <col min="6960" max="6962" width="8.25" style="105" customWidth="1"/>
    <col min="6963" max="6963" width="24.25" style="105" bestFit="1" customWidth="1"/>
    <col min="6964" max="6964" width="16.75" style="105" bestFit="1" customWidth="1"/>
    <col min="6965" max="6965" width="21" style="105" bestFit="1" customWidth="1"/>
    <col min="6966" max="7142" width="8.625" style="105"/>
    <col min="7143" max="7143" width="4.5" style="105" bestFit="1" customWidth="1"/>
    <col min="7144" max="7144" width="55.625" style="105" customWidth="1"/>
    <col min="7145" max="7145" width="10.375" style="105" customWidth="1"/>
    <col min="7146" max="7152" width="11" style="105" customWidth="1"/>
    <col min="7153" max="7153" width="8.25" style="105" customWidth="1"/>
    <col min="7154" max="7154" width="11" style="105" customWidth="1"/>
    <col min="7155" max="7155" width="36" style="105" bestFit="1" customWidth="1"/>
    <col min="7156" max="7156" width="8.75" style="105" customWidth="1"/>
    <col min="7157" max="7157" width="11.875" style="105" customWidth="1"/>
    <col min="7158" max="7158" width="8.75" style="105" customWidth="1"/>
    <col min="7159" max="7159" width="9.25" style="105" customWidth="1"/>
    <col min="7160" max="7160" width="8.75" style="105" customWidth="1"/>
    <col min="7161" max="7161" width="7.625" style="105" customWidth="1"/>
    <col min="7162" max="7162" width="9" style="105" customWidth="1"/>
    <col min="7163" max="7163" width="9.75" style="105" bestFit="1" customWidth="1"/>
    <col min="7164" max="7164" width="25.875" style="105" bestFit="1" customWidth="1"/>
    <col min="7165" max="7165" width="36" style="105" bestFit="1" customWidth="1"/>
    <col min="7166" max="7166" width="8.75" style="105" customWidth="1"/>
    <col min="7167" max="7167" width="11.875" style="105" customWidth="1"/>
    <col min="7168" max="7168" width="8.75" style="105" customWidth="1"/>
    <col min="7169" max="7169" width="9.25" style="105" customWidth="1"/>
    <col min="7170" max="7170" width="8.75" style="105" customWidth="1"/>
    <col min="7171" max="7171" width="7.625" style="105" customWidth="1"/>
    <col min="7172" max="7172" width="9" style="105" customWidth="1"/>
    <col min="7173" max="7173" width="9.75" style="105" customWidth="1"/>
    <col min="7174" max="7174" width="19" style="105" customWidth="1"/>
    <col min="7175" max="7175" width="25.875" style="105" customWidth="1"/>
    <col min="7176" max="7176" width="36" style="105" bestFit="1" customWidth="1"/>
    <col min="7177" max="7177" width="9.625" style="105" customWidth="1"/>
    <col min="7178" max="7178" width="7.625" style="105" customWidth="1"/>
    <col min="7179" max="7179" width="7.125" style="105" customWidth="1"/>
    <col min="7180" max="7180" width="16" style="105" customWidth="1"/>
    <col min="7181" max="7181" width="13.5" style="105" customWidth="1"/>
    <col min="7182" max="7182" width="17.875" style="105" customWidth="1"/>
    <col min="7183" max="7183" width="16.75" style="105" bestFit="1" customWidth="1"/>
    <col min="7184" max="7184" width="12.875" style="105" customWidth="1"/>
    <col min="7185" max="7185" width="7.125" style="105" customWidth="1"/>
    <col min="7186" max="7186" width="21" style="105" customWidth="1"/>
    <col min="7187" max="7187" width="12.875" style="105" customWidth="1"/>
    <col min="7188" max="7188" width="17.125" style="105" customWidth="1"/>
    <col min="7189" max="7189" width="15.875" style="105" customWidth="1"/>
    <col min="7190" max="7190" width="7.125" style="105" customWidth="1"/>
    <col min="7191" max="7191" width="20.375" style="105" bestFit="1" customWidth="1"/>
    <col min="7192" max="7192" width="9.625" style="105" customWidth="1"/>
    <col min="7193" max="7194" width="8.25" style="105" customWidth="1"/>
    <col min="7195" max="7195" width="13.75" style="105" customWidth="1"/>
    <col min="7196" max="7196" width="27.625" style="105" bestFit="1" customWidth="1"/>
    <col min="7197" max="7197" width="32" style="105" customWidth="1"/>
    <col min="7198" max="7198" width="17.875" style="105" bestFit="1" customWidth="1"/>
    <col min="7199" max="7199" width="10.75" style="105" customWidth="1"/>
    <col min="7200" max="7200" width="7.125" style="105" customWidth="1"/>
    <col min="7201" max="7201" width="22.125" style="105" customWidth="1"/>
    <col min="7202" max="7202" width="25.125" style="105" customWidth="1"/>
    <col min="7203" max="7203" width="7" style="105" customWidth="1"/>
    <col min="7204" max="7204" width="29.625" style="105" customWidth="1"/>
    <col min="7205" max="7205" width="22.375" style="105" customWidth="1"/>
    <col min="7206" max="7206" width="8.25" style="105" customWidth="1"/>
    <col min="7207" max="7207" width="10.125" style="105" customWidth="1"/>
    <col min="7208" max="7208" width="8.25" style="105" customWidth="1"/>
    <col min="7209" max="7209" width="26.75" style="105" bestFit="1" customWidth="1"/>
    <col min="7210" max="7210" width="22.875" style="105" bestFit="1" customWidth="1"/>
    <col min="7211" max="7213" width="8.25" style="105" customWidth="1"/>
    <col min="7214" max="7214" width="27.125" style="105" bestFit="1" customWidth="1"/>
    <col min="7215" max="7215" width="19.875" style="105" bestFit="1" customWidth="1"/>
    <col min="7216" max="7218" width="8.25" style="105" customWidth="1"/>
    <col min="7219" max="7219" width="24.25" style="105" bestFit="1" customWidth="1"/>
    <col min="7220" max="7220" width="16.75" style="105" bestFit="1" customWidth="1"/>
    <col min="7221" max="7221" width="21" style="105" bestFit="1" customWidth="1"/>
    <col min="7222" max="7398" width="8.625" style="105"/>
    <col min="7399" max="7399" width="4.5" style="105" bestFit="1" customWidth="1"/>
    <col min="7400" max="7400" width="55.625" style="105" customWidth="1"/>
    <col min="7401" max="7401" width="10.375" style="105" customWidth="1"/>
    <col min="7402" max="7408" width="11" style="105" customWidth="1"/>
    <col min="7409" max="7409" width="8.25" style="105" customWidth="1"/>
    <col min="7410" max="7410" width="11" style="105" customWidth="1"/>
    <col min="7411" max="7411" width="36" style="105" bestFit="1" customWidth="1"/>
    <col min="7412" max="7412" width="8.75" style="105" customWidth="1"/>
    <col min="7413" max="7413" width="11.875" style="105" customWidth="1"/>
    <col min="7414" max="7414" width="8.75" style="105" customWidth="1"/>
    <col min="7415" max="7415" width="9.25" style="105" customWidth="1"/>
    <col min="7416" max="7416" width="8.75" style="105" customWidth="1"/>
    <col min="7417" max="7417" width="7.625" style="105" customWidth="1"/>
    <col min="7418" max="7418" width="9" style="105" customWidth="1"/>
    <col min="7419" max="7419" width="9.75" style="105" bestFit="1" customWidth="1"/>
    <col min="7420" max="7420" width="25.875" style="105" bestFit="1" customWidth="1"/>
    <col min="7421" max="7421" width="36" style="105" bestFit="1" customWidth="1"/>
    <col min="7422" max="7422" width="8.75" style="105" customWidth="1"/>
    <col min="7423" max="7423" width="11.875" style="105" customWidth="1"/>
    <col min="7424" max="7424" width="8.75" style="105" customWidth="1"/>
    <col min="7425" max="7425" width="9.25" style="105" customWidth="1"/>
    <col min="7426" max="7426" width="8.75" style="105" customWidth="1"/>
    <col min="7427" max="7427" width="7.625" style="105" customWidth="1"/>
    <col min="7428" max="7428" width="9" style="105" customWidth="1"/>
    <col min="7429" max="7429" width="9.75" style="105" customWidth="1"/>
    <col min="7430" max="7430" width="19" style="105" customWidth="1"/>
    <col min="7431" max="7431" width="25.875" style="105" customWidth="1"/>
    <col min="7432" max="7432" width="36" style="105" bestFit="1" customWidth="1"/>
    <col min="7433" max="7433" width="9.625" style="105" customWidth="1"/>
    <col min="7434" max="7434" width="7.625" style="105" customWidth="1"/>
    <col min="7435" max="7435" width="7.125" style="105" customWidth="1"/>
    <col min="7436" max="7436" width="16" style="105" customWidth="1"/>
    <col min="7437" max="7437" width="13.5" style="105" customWidth="1"/>
    <col min="7438" max="7438" width="17.875" style="105" customWidth="1"/>
    <col min="7439" max="7439" width="16.75" style="105" bestFit="1" customWidth="1"/>
    <col min="7440" max="7440" width="12.875" style="105" customWidth="1"/>
    <col min="7441" max="7441" width="7.125" style="105" customWidth="1"/>
    <col min="7442" max="7442" width="21" style="105" customWidth="1"/>
    <col min="7443" max="7443" width="12.875" style="105" customWidth="1"/>
    <col min="7444" max="7444" width="17.125" style="105" customWidth="1"/>
    <col min="7445" max="7445" width="15.875" style="105" customWidth="1"/>
    <col min="7446" max="7446" width="7.125" style="105" customWidth="1"/>
    <col min="7447" max="7447" width="20.375" style="105" bestFit="1" customWidth="1"/>
    <col min="7448" max="7448" width="9.625" style="105" customWidth="1"/>
    <col min="7449" max="7450" width="8.25" style="105" customWidth="1"/>
    <col min="7451" max="7451" width="13.75" style="105" customWidth="1"/>
    <col min="7452" max="7452" width="27.625" style="105" bestFit="1" customWidth="1"/>
    <col min="7453" max="7453" width="32" style="105" customWidth="1"/>
    <col min="7454" max="7454" width="17.875" style="105" bestFit="1" customWidth="1"/>
    <col min="7455" max="7455" width="10.75" style="105" customWidth="1"/>
    <col min="7456" max="7456" width="7.125" style="105" customWidth="1"/>
    <col min="7457" max="7457" width="22.125" style="105" customWidth="1"/>
    <col min="7458" max="7458" width="25.125" style="105" customWidth="1"/>
    <col min="7459" max="7459" width="7" style="105" customWidth="1"/>
    <col min="7460" max="7460" width="29.625" style="105" customWidth="1"/>
    <col min="7461" max="7461" width="22.375" style="105" customWidth="1"/>
    <col min="7462" max="7462" width="8.25" style="105" customWidth="1"/>
    <col min="7463" max="7463" width="10.125" style="105" customWidth="1"/>
    <col min="7464" max="7464" width="8.25" style="105" customWidth="1"/>
    <col min="7465" max="7465" width="26.75" style="105" bestFit="1" customWidth="1"/>
    <col min="7466" max="7466" width="22.875" style="105" bestFit="1" customWidth="1"/>
    <col min="7467" max="7469" width="8.25" style="105" customWidth="1"/>
    <col min="7470" max="7470" width="27.125" style="105" bestFit="1" customWidth="1"/>
    <col min="7471" max="7471" width="19.875" style="105" bestFit="1" customWidth="1"/>
    <col min="7472" max="7474" width="8.25" style="105" customWidth="1"/>
    <col min="7475" max="7475" width="24.25" style="105" bestFit="1" customWidth="1"/>
    <col min="7476" max="7476" width="16.75" style="105" bestFit="1" customWidth="1"/>
    <col min="7477" max="7477" width="21" style="105" bestFit="1" customWidth="1"/>
    <col min="7478" max="7654" width="8.625" style="105"/>
    <col min="7655" max="7655" width="4.5" style="105" bestFit="1" customWidth="1"/>
    <col min="7656" max="7656" width="55.625" style="105" customWidth="1"/>
    <col min="7657" max="7657" width="10.375" style="105" customWidth="1"/>
    <col min="7658" max="7664" width="11" style="105" customWidth="1"/>
    <col min="7665" max="7665" width="8.25" style="105" customWidth="1"/>
    <col min="7666" max="7666" width="11" style="105" customWidth="1"/>
    <col min="7667" max="7667" width="36" style="105" bestFit="1" customWidth="1"/>
    <col min="7668" max="7668" width="8.75" style="105" customWidth="1"/>
    <col min="7669" max="7669" width="11.875" style="105" customWidth="1"/>
    <col min="7670" max="7670" width="8.75" style="105" customWidth="1"/>
    <col min="7671" max="7671" width="9.25" style="105" customWidth="1"/>
    <col min="7672" max="7672" width="8.75" style="105" customWidth="1"/>
    <col min="7673" max="7673" width="7.625" style="105" customWidth="1"/>
    <col min="7674" max="7674" width="9" style="105" customWidth="1"/>
    <col min="7675" max="7675" width="9.75" style="105" bestFit="1" customWidth="1"/>
    <col min="7676" max="7676" width="25.875" style="105" bestFit="1" customWidth="1"/>
    <col min="7677" max="7677" width="36" style="105" bestFit="1" customWidth="1"/>
    <col min="7678" max="7678" width="8.75" style="105" customWidth="1"/>
    <col min="7679" max="7679" width="11.875" style="105" customWidth="1"/>
    <col min="7680" max="7680" width="8.75" style="105" customWidth="1"/>
    <col min="7681" max="7681" width="9.25" style="105" customWidth="1"/>
    <col min="7682" max="7682" width="8.75" style="105" customWidth="1"/>
    <col min="7683" max="7683" width="7.625" style="105" customWidth="1"/>
    <col min="7684" max="7684" width="9" style="105" customWidth="1"/>
    <col min="7685" max="7685" width="9.75" style="105" customWidth="1"/>
    <col min="7686" max="7686" width="19" style="105" customWidth="1"/>
    <col min="7687" max="7687" width="25.875" style="105" customWidth="1"/>
    <col min="7688" max="7688" width="36" style="105" bestFit="1" customWidth="1"/>
    <col min="7689" max="7689" width="9.625" style="105" customWidth="1"/>
    <col min="7690" max="7690" width="7.625" style="105" customWidth="1"/>
    <col min="7691" max="7691" width="7.125" style="105" customWidth="1"/>
    <col min="7692" max="7692" width="16" style="105" customWidth="1"/>
    <col min="7693" max="7693" width="13.5" style="105" customWidth="1"/>
    <col min="7694" max="7694" width="17.875" style="105" customWidth="1"/>
    <col min="7695" max="7695" width="16.75" style="105" bestFit="1" customWidth="1"/>
    <col min="7696" max="7696" width="12.875" style="105" customWidth="1"/>
    <col min="7697" max="7697" width="7.125" style="105" customWidth="1"/>
    <col min="7698" max="7698" width="21" style="105" customWidth="1"/>
    <col min="7699" max="7699" width="12.875" style="105" customWidth="1"/>
    <col min="7700" max="7700" width="17.125" style="105" customWidth="1"/>
    <col min="7701" max="7701" width="15.875" style="105" customWidth="1"/>
    <col min="7702" max="7702" width="7.125" style="105" customWidth="1"/>
    <col min="7703" max="7703" width="20.375" style="105" bestFit="1" customWidth="1"/>
    <col min="7704" max="7704" width="9.625" style="105" customWidth="1"/>
    <col min="7705" max="7706" width="8.25" style="105" customWidth="1"/>
    <col min="7707" max="7707" width="13.75" style="105" customWidth="1"/>
    <col min="7708" max="7708" width="27.625" style="105" bestFit="1" customWidth="1"/>
    <col min="7709" max="7709" width="32" style="105" customWidth="1"/>
    <col min="7710" max="7710" width="17.875" style="105" bestFit="1" customWidth="1"/>
    <col min="7711" max="7711" width="10.75" style="105" customWidth="1"/>
    <col min="7712" max="7712" width="7.125" style="105" customWidth="1"/>
    <col min="7713" max="7713" width="22.125" style="105" customWidth="1"/>
    <col min="7714" max="7714" width="25.125" style="105" customWidth="1"/>
    <col min="7715" max="7715" width="7" style="105" customWidth="1"/>
    <col min="7716" max="7716" width="29.625" style="105" customWidth="1"/>
    <col min="7717" max="7717" width="22.375" style="105" customWidth="1"/>
    <col min="7718" max="7718" width="8.25" style="105" customWidth="1"/>
    <col min="7719" max="7719" width="10.125" style="105" customWidth="1"/>
    <col min="7720" max="7720" width="8.25" style="105" customWidth="1"/>
    <col min="7721" max="7721" width="26.75" style="105" bestFit="1" customWidth="1"/>
    <col min="7722" max="7722" width="22.875" style="105" bestFit="1" customWidth="1"/>
    <col min="7723" max="7725" width="8.25" style="105" customWidth="1"/>
    <col min="7726" max="7726" width="27.125" style="105" bestFit="1" customWidth="1"/>
    <col min="7727" max="7727" width="19.875" style="105" bestFit="1" customWidth="1"/>
    <col min="7728" max="7730" width="8.25" style="105" customWidth="1"/>
    <col min="7731" max="7731" width="24.25" style="105" bestFit="1" customWidth="1"/>
    <col min="7732" max="7732" width="16.75" style="105" bestFit="1" customWidth="1"/>
    <col min="7733" max="7733" width="21" style="105" bestFit="1" customWidth="1"/>
    <col min="7734" max="7910" width="8.625" style="105"/>
    <col min="7911" max="7911" width="4.5" style="105" bestFit="1" customWidth="1"/>
    <col min="7912" max="7912" width="55.625" style="105" customWidth="1"/>
    <col min="7913" max="7913" width="10.375" style="105" customWidth="1"/>
    <col min="7914" max="7920" width="11" style="105" customWidth="1"/>
    <col min="7921" max="7921" width="8.25" style="105" customWidth="1"/>
    <col min="7922" max="7922" width="11" style="105" customWidth="1"/>
    <col min="7923" max="7923" width="36" style="105" bestFit="1" customWidth="1"/>
    <col min="7924" max="7924" width="8.75" style="105" customWidth="1"/>
    <col min="7925" max="7925" width="11.875" style="105" customWidth="1"/>
    <col min="7926" max="7926" width="8.75" style="105" customWidth="1"/>
    <col min="7927" max="7927" width="9.25" style="105" customWidth="1"/>
    <col min="7928" max="7928" width="8.75" style="105" customWidth="1"/>
    <col min="7929" max="7929" width="7.625" style="105" customWidth="1"/>
    <col min="7930" max="7930" width="9" style="105" customWidth="1"/>
    <col min="7931" max="7931" width="9.75" style="105" bestFit="1" customWidth="1"/>
    <col min="7932" max="7932" width="25.875" style="105" bestFit="1" customWidth="1"/>
    <col min="7933" max="7933" width="36" style="105" bestFit="1" customWidth="1"/>
    <col min="7934" max="7934" width="8.75" style="105" customWidth="1"/>
    <col min="7935" max="7935" width="11.875" style="105" customWidth="1"/>
    <col min="7936" max="7936" width="8.75" style="105" customWidth="1"/>
    <col min="7937" max="7937" width="9.25" style="105" customWidth="1"/>
    <col min="7938" max="7938" width="8.75" style="105" customWidth="1"/>
    <col min="7939" max="7939" width="7.625" style="105" customWidth="1"/>
    <col min="7940" max="7940" width="9" style="105" customWidth="1"/>
    <col min="7941" max="7941" width="9.75" style="105" customWidth="1"/>
    <col min="7942" max="7942" width="19" style="105" customWidth="1"/>
    <col min="7943" max="7943" width="25.875" style="105" customWidth="1"/>
    <col min="7944" max="7944" width="36" style="105" bestFit="1" customWidth="1"/>
    <col min="7945" max="7945" width="9.625" style="105" customWidth="1"/>
    <col min="7946" max="7946" width="7.625" style="105" customWidth="1"/>
    <col min="7947" max="7947" width="7.125" style="105" customWidth="1"/>
    <col min="7948" max="7948" width="16" style="105" customWidth="1"/>
    <col min="7949" max="7949" width="13.5" style="105" customWidth="1"/>
    <col min="7950" max="7950" width="17.875" style="105" customWidth="1"/>
    <col min="7951" max="7951" width="16.75" style="105" bestFit="1" customWidth="1"/>
    <col min="7952" max="7952" width="12.875" style="105" customWidth="1"/>
    <col min="7953" max="7953" width="7.125" style="105" customWidth="1"/>
    <col min="7954" max="7954" width="21" style="105" customWidth="1"/>
    <col min="7955" max="7955" width="12.875" style="105" customWidth="1"/>
    <col min="7956" max="7956" width="17.125" style="105" customWidth="1"/>
    <col min="7957" max="7957" width="15.875" style="105" customWidth="1"/>
    <col min="7958" max="7958" width="7.125" style="105" customWidth="1"/>
    <col min="7959" max="7959" width="20.375" style="105" bestFit="1" customWidth="1"/>
    <col min="7960" max="7960" width="9.625" style="105" customWidth="1"/>
    <col min="7961" max="7962" width="8.25" style="105" customWidth="1"/>
    <col min="7963" max="7963" width="13.75" style="105" customWidth="1"/>
    <col min="7964" max="7964" width="27.625" style="105" bestFit="1" customWidth="1"/>
    <col min="7965" max="7965" width="32" style="105" customWidth="1"/>
    <col min="7966" max="7966" width="17.875" style="105" bestFit="1" customWidth="1"/>
    <col min="7967" max="7967" width="10.75" style="105" customWidth="1"/>
    <col min="7968" max="7968" width="7.125" style="105" customWidth="1"/>
    <col min="7969" max="7969" width="22.125" style="105" customWidth="1"/>
    <col min="7970" max="7970" width="25.125" style="105" customWidth="1"/>
    <col min="7971" max="7971" width="7" style="105" customWidth="1"/>
    <col min="7972" max="7972" width="29.625" style="105" customWidth="1"/>
    <col min="7973" max="7973" width="22.375" style="105" customWidth="1"/>
    <col min="7974" max="7974" width="8.25" style="105" customWidth="1"/>
    <col min="7975" max="7975" width="10.125" style="105" customWidth="1"/>
    <col min="7976" max="7976" width="8.25" style="105" customWidth="1"/>
    <col min="7977" max="7977" width="26.75" style="105" bestFit="1" customWidth="1"/>
    <col min="7978" max="7978" width="22.875" style="105" bestFit="1" customWidth="1"/>
    <col min="7979" max="7981" width="8.25" style="105" customWidth="1"/>
    <col min="7982" max="7982" width="27.125" style="105" bestFit="1" customWidth="1"/>
    <col min="7983" max="7983" width="19.875" style="105" bestFit="1" customWidth="1"/>
    <col min="7984" max="7986" width="8.25" style="105" customWidth="1"/>
    <col min="7987" max="7987" width="24.25" style="105" bestFit="1" customWidth="1"/>
    <col min="7988" max="7988" width="16.75" style="105" bestFit="1" customWidth="1"/>
    <col min="7989" max="7989" width="21" style="105" bestFit="1" customWidth="1"/>
    <col min="7990" max="8166" width="8.625" style="105"/>
    <col min="8167" max="8167" width="4.5" style="105" bestFit="1" customWidth="1"/>
    <col min="8168" max="8168" width="55.625" style="105" customWidth="1"/>
    <col min="8169" max="8169" width="10.375" style="105" customWidth="1"/>
    <col min="8170" max="8176" width="11" style="105" customWidth="1"/>
    <col min="8177" max="8177" width="8.25" style="105" customWidth="1"/>
    <col min="8178" max="8178" width="11" style="105" customWidth="1"/>
    <col min="8179" max="8179" width="36" style="105" bestFit="1" customWidth="1"/>
    <col min="8180" max="8180" width="8.75" style="105" customWidth="1"/>
    <col min="8181" max="8181" width="11.875" style="105" customWidth="1"/>
    <col min="8182" max="8182" width="8.75" style="105" customWidth="1"/>
    <col min="8183" max="8183" width="9.25" style="105" customWidth="1"/>
    <col min="8184" max="8184" width="8.75" style="105" customWidth="1"/>
    <col min="8185" max="8185" width="7.625" style="105" customWidth="1"/>
    <col min="8186" max="8186" width="9" style="105" customWidth="1"/>
    <col min="8187" max="8187" width="9.75" style="105" bestFit="1" customWidth="1"/>
    <col min="8188" max="8188" width="25.875" style="105" bestFit="1" customWidth="1"/>
    <col min="8189" max="8189" width="36" style="105" bestFit="1" customWidth="1"/>
    <col min="8190" max="8190" width="8.75" style="105" customWidth="1"/>
    <col min="8191" max="8191" width="11.875" style="105" customWidth="1"/>
    <col min="8192" max="8192" width="8.75" style="105" customWidth="1"/>
    <col min="8193" max="8193" width="9.25" style="105" customWidth="1"/>
    <col min="8194" max="8194" width="8.75" style="105" customWidth="1"/>
    <col min="8195" max="8195" width="7.625" style="105" customWidth="1"/>
    <col min="8196" max="8196" width="9" style="105" customWidth="1"/>
    <col min="8197" max="8197" width="9.75" style="105" customWidth="1"/>
    <col min="8198" max="8198" width="19" style="105" customWidth="1"/>
    <col min="8199" max="8199" width="25.875" style="105" customWidth="1"/>
    <col min="8200" max="8200" width="36" style="105" bestFit="1" customWidth="1"/>
    <col min="8201" max="8201" width="9.625" style="105" customWidth="1"/>
    <col min="8202" max="8202" width="7.625" style="105" customWidth="1"/>
    <col min="8203" max="8203" width="7.125" style="105" customWidth="1"/>
    <col min="8204" max="8204" width="16" style="105" customWidth="1"/>
    <col min="8205" max="8205" width="13.5" style="105" customWidth="1"/>
    <col min="8206" max="8206" width="17.875" style="105" customWidth="1"/>
    <col min="8207" max="8207" width="16.75" style="105" bestFit="1" customWidth="1"/>
    <col min="8208" max="8208" width="12.875" style="105" customWidth="1"/>
    <col min="8209" max="8209" width="7.125" style="105" customWidth="1"/>
    <col min="8210" max="8210" width="21" style="105" customWidth="1"/>
    <col min="8211" max="8211" width="12.875" style="105" customWidth="1"/>
    <col min="8212" max="8212" width="17.125" style="105" customWidth="1"/>
    <col min="8213" max="8213" width="15.875" style="105" customWidth="1"/>
    <col min="8214" max="8214" width="7.125" style="105" customWidth="1"/>
    <col min="8215" max="8215" width="20.375" style="105" bestFit="1" customWidth="1"/>
    <col min="8216" max="8216" width="9.625" style="105" customWidth="1"/>
    <col min="8217" max="8218" width="8.25" style="105" customWidth="1"/>
    <col min="8219" max="8219" width="13.75" style="105" customWidth="1"/>
    <col min="8220" max="8220" width="27.625" style="105" bestFit="1" customWidth="1"/>
    <col min="8221" max="8221" width="32" style="105" customWidth="1"/>
    <col min="8222" max="8222" width="17.875" style="105" bestFit="1" customWidth="1"/>
    <col min="8223" max="8223" width="10.75" style="105" customWidth="1"/>
    <col min="8224" max="8224" width="7.125" style="105" customWidth="1"/>
    <col min="8225" max="8225" width="22.125" style="105" customWidth="1"/>
    <col min="8226" max="8226" width="25.125" style="105" customWidth="1"/>
    <col min="8227" max="8227" width="7" style="105" customWidth="1"/>
    <col min="8228" max="8228" width="29.625" style="105" customWidth="1"/>
    <col min="8229" max="8229" width="22.375" style="105" customWidth="1"/>
    <col min="8230" max="8230" width="8.25" style="105" customWidth="1"/>
    <col min="8231" max="8231" width="10.125" style="105" customWidth="1"/>
    <col min="8232" max="8232" width="8.25" style="105" customWidth="1"/>
    <col min="8233" max="8233" width="26.75" style="105" bestFit="1" customWidth="1"/>
    <col min="8234" max="8234" width="22.875" style="105" bestFit="1" customWidth="1"/>
    <col min="8235" max="8237" width="8.25" style="105" customWidth="1"/>
    <col min="8238" max="8238" width="27.125" style="105" bestFit="1" customWidth="1"/>
    <col min="8239" max="8239" width="19.875" style="105" bestFit="1" customWidth="1"/>
    <col min="8240" max="8242" width="8.25" style="105" customWidth="1"/>
    <col min="8243" max="8243" width="24.25" style="105" bestFit="1" customWidth="1"/>
    <col min="8244" max="8244" width="16.75" style="105" bestFit="1" customWidth="1"/>
    <col min="8245" max="8245" width="21" style="105" bestFit="1" customWidth="1"/>
    <col min="8246" max="8422" width="8.625" style="105"/>
    <col min="8423" max="8423" width="4.5" style="105" bestFit="1" customWidth="1"/>
    <col min="8424" max="8424" width="55.625" style="105" customWidth="1"/>
    <col min="8425" max="8425" width="10.375" style="105" customWidth="1"/>
    <col min="8426" max="8432" width="11" style="105" customWidth="1"/>
    <col min="8433" max="8433" width="8.25" style="105" customWidth="1"/>
    <col min="8434" max="8434" width="11" style="105" customWidth="1"/>
    <col min="8435" max="8435" width="36" style="105" bestFit="1" customWidth="1"/>
    <col min="8436" max="8436" width="8.75" style="105" customWidth="1"/>
    <col min="8437" max="8437" width="11.875" style="105" customWidth="1"/>
    <col min="8438" max="8438" width="8.75" style="105" customWidth="1"/>
    <col min="8439" max="8439" width="9.25" style="105" customWidth="1"/>
    <col min="8440" max="8440" width="8.75" style="105" customWidth="1"/>
    <col min="8441" max="8441" width="7.625" style="105" customWidth="1"/>
    <col min="8442" max="8442" width="9" style="105" customWidth="1"/>
    <col min="8443" max="8443" width="9.75" style="105" bestFit="1" customWidth="1"/>
    <col min="8444" max="8444" width="25.875" style="105" bestFit="1" customWidth="1"/>
    <col min="8445" max="8445" width="36" style="105" bestFit="1" customWidth="1"/>
    <col min="8446" max="8446" width="8.75" style="105" customWidth="1"/>
    <col min="8447" max="8447" width="11.875" style="105" customWidth="1"/>
    <col min="8448" max="8448" width="8.75" style="105" customWidth="1"/>
    <col min="8449" max="8449" width="9.25" style="105" customWidth="1"/>
    <col min="8450" max="8450" width="8.75" style="105" customWidth="1"/>
    <col min="8451" max="8451" width="7.625" style="105" customWidth="1"/>
    <col min="8452" max="8452" width="9" style="105" customWidth="1"/>
    <col min="8453" max="8453" width="9.75" style="105" customWidth="1"/>
    <col min="8454" max="8454" width="19" style="105" customWidth="1"/>
    <col min="8455" max="8455" width="25.875" style="105" customWidth="1"/>
    <col min="8456" max="8456" width="36" style="105" bestFit="1" customWidth="1"/>
    <col min="8457" max="8457" width="9.625" style="105" customWidth="1"/>
    <col min="8458" max="8458" width="7.625" style="105" customWidth="1"/>
    <col min="8459" max="8459" width="7.125" style="105" customWidth="1"/>
    <col min="8460" max="8460" width="16" style="105" customWidth="1"/>
    <col min="8461" max="8461" width="13.5" style="105" customWidth="1"/>
    <col min="8462" max="8462" width="17.875" style="105" customWidth="1"/>
    <col min="8463" max="8463" width="16.75" style="105" bestFit="1" customWidth="1"/>
    <col min="8464" max="8464" width="12.875" style="105" customWidth="1"/>
    <col min="8465" max="8465" width="7.125" style="105" customWidth="1"/>
    <col min="8466" max="8466" width="21" style="105" customWidth="1"/>
    <col min="8467" max="8467" width="12.875" style="105" customWidth="1"/>
    <col min="8468" max="8468" width="17.125" style="105" customWidth="1"/>
    <col min="8469" max="8469" width="15.875" style="105" customWidth="1"/>
    <col min="8470" max="8470" width="7.125" style="105" customWidth="1"/>
    <col min="8471" max="8471" width="20.375" style="105" bestFit="1" customWidth="1"/>
    <col min="8472" max="8472" width="9.625" style="105" customWidth="1"/>
    <col min="8473" max="8474" width="8.25" style="105" customWidth="1"/>
    <col min="8475" max="8475" width="13.75" style="105" customWidth="1"/>
    <col min="8476" max="8476" width="27.625" style="105" bestFit="1" customWidth="1"/>
    <col min="8477" max="8477" width="32" style="105" customWidth="1"/>
    <col min="8478" max="8478" width="17.875" style="105" bestFit="1" customWidth="1"/>
    <col min="8479" max="8479" width="10.75" style="105" customWidth="1"/>
    <col min="8480" max="8480" width="7.125" style="105" customWidth="1"/>
    <col min="8481" max="8481" width="22.125" style="105" customWidth="1"/>
    <col min="8482" max="8482" width="25.125" style="105" customWidth="1"/>
    <col min="8483" max="8483" width="7" style="105" customWidth="1"/>
    <col min="8484" max="8484" width="29.625" style="105" customWidth="1"/>
    <col min="8485" max="8485" width="22.375" style="105" customWidth="1"/>
    <col min="8486" max="8486" width="8.25" style="105" customWidth="1"/>
    <col min="8487" max="8487" width="10.125" style="105" customWidth="1"/>
    <col min="8488" max="8488" width="8.25" style="105" customWidth="1"/>
    <col min="8489" max="8489" width="26.75" style="105" bestFit="1" customWidth="1"/>
    <col min="8490" max="8490" width="22.875" style="105" bestFit="1" customWidth="1"/>
    <col min="8491" max="8493" width="8.25" style="105" customWidth="1"/>
    <col min="8494" max="8494" width="27.125" style="105" bestFit="1" customWidth="1"/>
    <col min="8495" max="8495" width="19.875" style="105" bestFit="1" customWidth="1"/>
    <col min="8496" max="8498" width="8.25" style="105" customWidth="1"/>
    <col min="8499" max="8499" width="24.25" style="105" bestFit="1" customWidth="1"/>
    <col min="8500" max="8500" width="16.75" style="105" bestFit="1" customWidth="1"/>
    <col min="8501" max="8501" width="21" style="105" bestFit="1" customWidth="1"/>
    <col min="8502" max="8678" width="8.625" style="105"/>
    <col min="8679" max="8679" width="4.5" style="105" bestFit="1" customWidth="1"/>
    <col min="8680" max="8680" width="55.625" style="105" customWidth="1"/>
    <col min="8681" max="8681" width="10.375" style="105" customWidth="1"/>
    <col min="8682" max="8688" width="11" style="105" customWidth="1"/>
    <col min="8689" max="8689" width="8.25" style="105" customWidth="1"/>
    <col min="8690" max="8690" width="11" style="105" customWidth="1"/>
    <col min="8691" max="8691" width="36" style="105" bestFit="1" customWidth="1"/>
    <col min="8692" max="8692" width="8.75" style="105" customWidth="1"/>
    <col min="8693" max="8693" width="11.875" style="105" customWidth="1"/>
    <col min="8694" max="8694" width="8.75" style="105" customWidth="1"/>
    <col min="8695" max="8695" width="9.25" style="105" customWidth="1"/>
    <col min="8696" max="8696" width="8.75" style="105" customWidth="1"/>
    <col min="8697" max="8697" width="7.625" style="105" customWidth="1"/>
    <col min="8698" max="8698" width="9" style="105" customWidth="1"/>
    <col min="8699" max="8699" width="9.75" style="105" bestFit="1" customWidth="1"/>
    <col min="8700" max="8700" width="25.875" style="105" bestFit="1" customWidth="1"/>
    <col min="8701" max="8701" width="36" style="105" bestFit="1" customWidth="1"/>
    <col min="8702" max="8702" width="8.75" style="105" customWidth="1"/>
    <col min="8703" max="8703" width="11.875" style="105" customWidth="1"/>
    <col min="8704" max="8704" width="8.75" style="105" customWidth="1"/>
    <col min="8705" max="8705" width="9.25" style="105" customWidth="1"/>
    <col min="8706" max="8706" width="8.75" style="105" customWidth="1"/>
    <col min="8707" max="8707" width="7.625" style="105" customWidth="1"/>
    <col min="8708" max="8708" width="9" style="105" customWidth="1"/>
    <col min="8709" max="8709" width="9.75" style="105" customWidth="1"/>
    <col min="8710" max="8710" width="19" style="105" customWidth="1"/>
    <col min="8711" max="8711" width="25.875" style="105" customWidth="1"/>
    <col min="8712" max="8712" width="36" style="105" bestFit="1" customWidth="1"/>
    <col min="8713" max="8713" width="9.625" style="105" customWidth="1"/>
    <col min="8714" max="8714" width="7.625" style="105" customWidth="1"/>
    <col min="8715" max="8715" width="7.125" style="105" customWidth="1"/>
    <col min="8716" max="8716" width="16" style="105" customWidth="1"/>
    <col min="8717" max="8717" width="13.5" style="105" customWidth="1"/>
    <col min="8718" max="8718" width="17.875" style="105" customWidth="1"/>
    <col min="8719" max="8719" width="16.75" style="105" bestFit="1" customWidth="1"/>
    <col min="8720" max="8720" width="12.875" style="105" customWidth="1"/>
    <col min="8721" max="8721" width="7.125" style="105" customWidth="1"/>
    <col min="8722" max="8722" width="21" style="105" customWidth="1"/>
    <col min="8723" max="8723" width="12.875" style="105" customWidth="1"/>
    <col min="8724" max="8724" width="17.125" style="105" customWidth="1"/>
    <col min="8725" max="8725" width="15.875" style="105" customWidth="1"/>
    <col min="8726" max="8726" width="7.125" style="105" customWidth="1"/>
    <col min="8727" max="8727" width="20.375" style="105" bestFit="1" customWidth="1"/>
    <col min="8728" max="8728" width="9.625" style="105" customWidth="1"/>
    <col min="8729" max="8730" width="8.25" style="105" customWidth="1"/>
    <col min="8731" max="8731" width="13.75" style="105" customWidth="1"/>
    <col min="8732" max="8732" width="27.625" style="105" bestFit="1" customWidth="1"/>
    <col min="8733" max="8733" width="32" style="105" customWidth="1"/>
    <col min="8734" max="8734" width="17.875" style="105" bestFit="1" customWidth="1"/>
    <col min="8735" max="8735" width="10.75" style="105" customWidth="1"/>
    <col min="8736" max="8736" width="7.125" style="105" customWidth="1"/>
    <col min="8737" max="8737" width="22.125" style="105" customWidth="1"/>
    <col min="8738" max="8738" width="25.125" style="105" customWidth="1"/>
    <col min="8739" max="8739" width="7" style="105" customWidth="1"/>
    <col min="8740" max="8740" width="29.625" style="105" customWidth="1"/>
    <col min="8741" max="8741" width="22.375" style="105" customWidth="1"/>
    <col min="8742" max="8742" width="8.25" style="105" customWidth="1"/>
    <col min="8743" max="8743" width="10.125" style="105" customWidth="1"/>
    <col min="8744" max="8744" width="8.25" style="105" customWidth="1"/>
    <col min="8745" max="8745" width="26.75" style="105" bestFit="1" customWidth="1"/>
    <col min="8746" max="8746" width="22.875" style="105" bestFit="1" customWidth="1"/>
    <col min="8747" max="8749" width="8.25" style="105" customWidth="1"/>
    <col min="8750" max="8750" width="27.125" style="105" bestFit="1" customWidth="1"/>
    <col min="8751" max="8751" width="19.875" style="105" bestFit="1" customWidth="1"/>
    <col min="8752" max="8754" width="8.25" style="105" customWidth="1"/>
    <col min="8755" max="8755" width="24.25" style="105" bestFit="1" customWidth="1"/>
    <col min="8756" max="8756" width="16.75" style="105" bestFit="1" customWidth="1"/>
    <col min="8757" max="8757" width="21" style="105" bestFit="1" customWidth="1"/>
    <col min="8758" max="8934" width="8.625" style="105"/>
    <col min="8935" max="8935" width="4.5" style="105" bestFit="1" customWidth="1"/>
    <col min="8936" max="8936" width="55.625" style="105" customWidth="1"/>
    <col min="8937" max="8937" width="10.375" style="105" customWidth="1"/>
    <col min="8938" max="8944" width="11" style="105" customWidth="1"/>
    <col min="8945" max="8945" width="8.25" style="105" customWidth="1"/>
    <col min="8946" max="8946" width="11" style="105" customWidth="1"/>
    <col min="8947" max="8947" width="36" style="105" bestFit="1" customWidth="1"/>
    <col min="8948" max="8948" width="8.75" style="105" customWidth="1"/>
    <col min="8949" max="8949" width="11.875" style="105" customWidth="1"/>
    <col min="8950" max="8950" width="8.75" style="105" customWidth="1"/>
    <col min="8951" max="8951" width="9.25" style="105" customWidth="1"/>
    <col min="8952" max="8952" width="8.75" style="105" customWidth="1"/>
    <col min="8953" max="8953" width="7.625" style="105" customWidth="1"/>
    <col min="8954" max="8954" width="9" style="105" customWidth="1"/>
    <col min="8955" max="8955" width="9.75" style="105" bestFit="1" customWidth="1"/>
    <col min="8956" max="8956" width="25.875" style="105" bestFit="1" customWidth="1"/>
    <col min="8957" max="8957" width="36" style="105" bestFit="1" customWidth="1"/>
    <col min="8958" max="8958" width="8.75" style="105" customWidth="1"/>
    <col min="8959" max="8959" width="11.875" style="105" customWidth="1"/>
    <col min="8960" max="8960" width="8.75" style="105" customWidth="1"/>
    <col min="8961" max="8961" width="9.25" style="105" customWidth="1"/>
    <col min="8962" max="8962" width="8.75" style="105" customWidth="1"/>
    <col min="8963" max="8963" width="7.625" style="105" customWidth="1"/>
    <col min="8964" max="8964" width="9" style="105" customWidth="1"/>
    <col min="8965" max="8965" width="9.75" style="105" customWidth="1"/>
    <col min="8966" max="8966" width="19" style="105" customWidth="1"/>
    <col min="8967" max="8967" width="25.875" style="105" customWidth="1"/>
    <col min="8968" max="8968" width="36" style="105" bestFit="1" customWidth="1"/>
    <col min="8969" max="8969" width="9.625" style="105" customWidth="1"/>
    <col min="8970" max="8970" width="7.625" style="105" customWidth="1"/>
    <col min="8971" max="8971" width="7.125" style="105" customWidth="1"/>
    <col min="8972" max="8972" width="16" style="105" customWidth="1"/>
    <col min="8973" max="8973" width="13.5" style="105" customWidth="1"/>
    <col min="8974" max="8974" width="17.875" style="105" customWidth="1"/>
    <col min="8975" max="8975" width="16.75" style="105" bestFit="1" customWidth="1"/>
    <col min="8976" max="8976" width="12.875" style="105" customWidth="1"/>
    <col min="8977" max="8977" width="7.125" style="105" customWidth="1"/>
    <col min="8978" max="8978" width="21" style="105" customWidth="1"/>
    <col min="8979" max="8979" width="12.875" style="105" customWidth="1"/>
    <col min="8980" max="8980" width="17.125" style="105" customWidth="1"/>
    <col min="8981" max="8981" width="15.875" style="105" customWidth="1"/>
    <col min="8982" max="8982" width="7.125" style="105" customWidth="1"/>
    <col min="8983" max="8983" width="20.375" style="105" bestFit="1" customWidth="1"/>
    <col min="8984" max="8984" width="9.625" style="105" customWidth="1"/>
    <col min="8985" max="8986" width="8.25" style="105" customWidth="1"/>
    <col min="8987" max="8987" width="13.75" style="105" customWidth="1"/>
    <col min="8988" max="8988" width="27.625" style="105" bestFit="1" customWidth="1"/>
    <col min="8989" max="8989" width="32" style="105" customWidth="1"/>
    <col min="8990" max="8990" width="17.875" style="105" bestFit="1" customWidth="1"/>
    <col min="8991" max="8991" width="10.75" style="105" customWidth="1"/>
    <col min="8992" max="8992" width="7.125" style="105" customWidth="1"/>
    <col min="8993" max="8993" width="22.125" style="105" customWidth="1"/>
    <col min="8994" max="8994" width="25.125" style="105" customWidth="1"/>
    <col min="8995" max="8995" width="7" style="105" customWidth="1"/>
    <col min="8996" max="8996" width="29.625" style="105" customWidth="1"/>
    <col min="8997" max="8997" width="22.375" style="105" customWidth="1"/>
    <col min="8998" max="8998" width="8.25" style="105" customWidth="1"/>
    <col min="8999" max="8999" width="10.125" style="105" customWidth="1"/>
    <col min="9000" max="9000" width="8.25" style="105" customWidth="1"/>
    <col min="9001" max="9001" width="26.75" style="105" bestFit="1" customWidth="1"/>
    <col min="9002" max="9002" width="22.875" style="105" bestFit="1" customWidth="1"/>
    <col min="9003" max="9005" width="8.25" style="105" customWidth="1"/>
    <col min="9006" max="9006" width="27.125" style="105" bestFit="1" customWidth="1"/>
    <col min="9007" max="9007" width="19.875" style="105" bestFit="1" customWidth="1"/>
    <col min="9008" max="9010" width="8.25" style="105" customWidth="1"/>
    <col min="9011" max="9011" width="24.25" style="105" bestFit="1" customWidth="1"/>
    <col min="9012" max="9012" width="16.75" style="105" bestFit="1" customWidth="1"/>
    <col min="9013" max="9013" width="21" style="105" bestFit="1" customWidth="1"/>
    <col min="9014" max="9190" width="8.625" style="105"/>
    <col min="9191" max="9191" width="4.5" style="105" bestFit="1" customWidth="1"/>
    <col min="9192" max="9192" width="55.625" style="105" customWidth="1"/>
    <col min="9193" max="9193" width="10.375" style="105" customWidth="1"/>
    <col min="9194" max="9200" width="11" style="105" customWidth="1"/>
    <col min="9201" max="9201" width="8.25" style="105" customWidth="1"/>
    <col min="9202" max="9202" width="11" style="105" customWidth="1"/>
    <col min="9203" max="9203" width="36" style="105" bestFit="1" customWidth="1"/>
    <col min="9204" max="9204" width="8.75" style="105" customWidth="1"/>
    <col min="9205" max="9205" width="11.875" style="105" customWidth="1"/>
    <col min="9206" max="9206" width="8.75" style="105" customWidth="1"/>
    <col min="9207" max="9207" width="9.25" style="105" customWidth="1"/>
    <col min="9208" max="9208" width="8.75" style="105" customWidth="1"/>
    <col min="9209" max="9209" width="7.625" style="105" customWidth="1"/>
    <col min="9210" max="9210" width="9" style="105" customWidth="1"/>
    <col min="9211" max="9211" width="9.75" style="105" bestFit="1" customWidth="1"/>
    <col min="9212" max="9212" width="25.875" style="105" bestFit="1" customWidth="1"/>
    <col min="9213" max="9213" width="36" style="105" bestFit="1" customWidth="1"/>
    <col min="9214" max="9214" width="8.75" style="105" customWidth="1"/>
    <col min="9215" max="9215" width="11.875" style="105" customWidth="1"/>
    <col min="9216" max="9216" width="8.75" style="105" customWidth="1"/>
    <col min="9217" max="9217" width="9.25" style="105" customWidth="1"/>
    <col min="9218" max="9218" width="8.75" style="105" customWidth="1"/>
    <col min="9219" max="9219" width="7.625" style="105" customWidth="1"/>
    <col min="9220" max="9220" width="9" style="105" customWidth="1"/>
    <col min="9221" max="9221" width="9.75" style="105" customWidth="1"/>
    <col min="9222" max="9222" width="19" style="105" customWidth="1"/>
    <col min="9223" max="9223" width="25.875" style="105" customWidth="1"/>
    <col min="9224" max="9224" width="36" style="105" bestFit="1" customWidth="1"/>
    <col min="9225" max="9225" width="9.625" style="105" customWidth="1"/>
    <col min="9226" max="9226" width="7.625" style="105" customWidth="1"/>
    <col min="9227" max="9227" width="7.125" style="105" customWidth="1"/>
    <col min="9228" max="9228" width="16" style="105" customWidth="1"/>
    <col min="9229" max="9229" width="13.5" style="105" customWidth="1"/>
    <col min="9230" max="9230" width="17.875" style="105" customWidth="1"/>
    <col min="9231" max="9231" width="16.75" style="105" bestFit="1" customWidth="1"/>
    <col min="9232" max="9232" width="12.875" style="105" customWidth="1"/>
    <col min="9233" max="9233" width="7.125" style="105" customWidth="1"/>
    <col min="9234" max="9234" width="21" style="105" customWidth="1"/>
    <col min="9235" max="9235" width="12.875" style="105" customWidth="1"/>
    <col min="9236" max="9236" width="17.125" style="105" customWidth="1"/>
    <col min="9237" max="9237" width="15.875" style="105" customWidth="1"/>
    <col min="9238" max="9238" width="7.125" style="105" customWidth="1"/>
    <col min="9239" max="9239" width="20.375" style="105" bestFit="1" customWidth="1"/>
    <col min="9240" max="9240" width="9.625" style="105" customWidth="1"/>
    <col min="9241" max="9242" width="8.25" style="105" customWidth="1"/>
    <col min="9243" max="9243" width="13.75" style="105" customWidth="1"/>
    <col min="9244" max="9244" width="27.625" style="105" bestFit="1" customWidth="1"/>
    <col min="9245" max="9245" width="32" style="105" customWidth="1"/>
    <col min="9246" max="9246" width="17.875" style="105" bestFit="1" customWidth="1"/>
    <col min="9247" max="9247" width="10.75" style="105" customWidth="1"/>
    <col min="9248" max="9248" width="7.125" style="105" customWidth="1"/>
    <col min="9249" max="9249" width="22.125" style="105" customWidth="1"/>
    <col min="9250" max="9250" width="25.125" style="105" customWidth="1"/>
    <col min="9251" max="9251" width="7" style="105" customWidth="1"/>
    <col min="9252" max="9252" width="29.625" style="105" customWidth="1"/>
    <col min="9253" max="9253" width="22.375" style="105" customWidth="1"/>
    <col min="9254" max="9254" width="8.25" style="105" customWidth="1"/>
    <col min="9255" max="9255" width="10.125" style="105" customWidth="1"/>
    <col min="9256" max="9256" width="8.25" style="105" customWidth="1"/>
    <col min="9257" max="9257" width="26.75" style="105" bestFit="1" customWidth="1"/>
    <col min="9258" max="9258" width="22.875" style="105" bestFit="1" customWidth="1"/>
    <col min="9259" max="9261" width="8.25" style="105" customWidth="1"/>
    <col min="9262" max="9262" width="27.125" style="105" bestFit="1" customWidth="1"/>
    <col min="9263" max="9263" width="19.875" style="105" bestFit="1" customWidth="1"/>
    <col min="9264" max="9266" width="8.25" style="105" customWidth="1"/>
    <col min="9267" max="9267" width="24.25" style="105" bestFit="1" customWidth="1"/>
    <col min="9268" max="9268" width="16.75" style="105" bestFit="1" customWidth="1"/>
    <col min="9269" max="9269" width="21" style="105" bestFit="1" customWidth="1"/>
    <col min="9270" max="9446" width="8.625" style="105"/>
    <col min="9447" max="9447" width="4.5" style="105" bestFit="1" customWidth="1"/>
    <col min="9448" max="9448" width="55.625" style="105" customWidth="1"/>
    <col min="9449" max="9449" width="10.375" style="105" customWidth="1"/>
    <col min="9450" max="9456" width="11" style="105" customWidth="1"/>
    <col min="9457" max="9457" width="8.25" style="105" customWidth="1"/>
    <col min="9458" max="9458" width="11" style="105" customWidth="1"/>
    <col min="9459" max="9459" width="36" style="105" bestFit="1" customWidth="1"/>
    <col min="9460" max="9460" width="8.75" style="105" customWidth="1"/>
    <col min="9461" max="9461" width="11.875" style="105" customWidth="1"/>
    <col min="9462" max="9462" width="8.75" style="105" customWidth="1"/>
    <col min="9463" max="9463" width="9.25" style="105" customWidth="1"/>
    <col min="9464" max="9464" width="8.75" style="105" customWidth="1"/>
    <col min="9465" max="9465" width="7.625" style="105" customWidth="1"/>
    <col min="9466" max="9466" width="9" style="105" customWidth="1"/>
    <col min="9467" max="9467" width="9.75" style="105" bestFit="1" customWidth="1"/>
    <col min="9468" max="9468" width="25.875" style="105" bestFit="1" customWidth="1"/>
    <col min="9469" max="9469" width="36" style="105" bestFit="1" customWidth="1"/>
    <col min="9470" max="9470" width="8.75" style="105" customWidth="1"/>
    <col min="9471" max="9471" width="11.875" style="105" customWidth="1"/>
    <col min="9472" max="9472" width="8.75" style="105" customWidth="1"/>
    <col min="9473" max="9473" width="9.25" style="105" customWidth="1"/>
    <col min="9474" max="9474" width="8.75" style="105" customWidth="1"/>
    <col min="9475" max="9475" width="7.625" style="105" customWidth="1"/>
    <col min="9476" max="9476" width="9" style="105" customWidth="1"/>
    <col min="9477" max="9477" width="9.75" style="105" customWidth="1"/>
    <col min="9478" max="9478" width="19" style="105" customWidth="1"/>
    <col min="9479" max="9479" width="25.875" style="105" customWidth="1"/>
    <col min="9480" max="9480" width="36" style="105" bestFit="1" customWidth="1"/>
    <col min="9481" max="9481" width="9.625" style="105" customWidth="1"/>
    <col min="9482" max="9482" width="7.625" style="105" customWidth="1"/>
    <col min="9483" max="9483" width="7.125" style="105" customWidth="1"/>
    <col min="9484" max="9484" width="16" style="105" customWidth="1"/>
    <col min="9485" max="9485" width="13.5" style="105" customWidth="1"/>
    <col min="9486" max="9486" width="17.875" style="105" customWidth="1"/>
    <col min="9487" max="9487" width="16.75" style="105" bestFit="1" customWidth="1"/>
    <col min="9488" max="9488" width="12.875" style="105" customWidth="1"/>
    <col min="9489" max="9489" width="7.125" style="105" customWidth="1"/>
    <col min="9490" max="9490" width="21" style="105" customWidth="1"/>
    <col min="9491" max="9491" width="12.875" style="105" customWidth="1"/>
    <col min="9492" max="9492" width="17.125" style="105" customWidth="1"/>
    <col min="9493" max="9493" width="15.875" style="105" customWidth="1"/>
    <col min="9494" max="9494" width="7.125" style="105" customWidth="1"/>
    <col min="9495" max="9495" width="20.375" style="105" bestFit="1" customWidth="1"/>
    <col min="9496" max="9496" width="9.625" style="105" customWidth="1"/>
    <col min="9497" max="9498" width="8.25" style="105" customWidth="1"/>
    <col min="9499" max="9499" width="13.75" style="105" customWidth="1"/>
    <col min="9500" max="9500" width="27.625" style="105" bestFit="1" customWidth="1"/>
    <col min="9501" max="9501" width="32" style="105" customWidth="1"/>
    <col min="9502" max="9502" width="17.875" style="105" bestFit="1" customWidth="1"/>
    <col min="9503" max="9503" width="10.75" style="105" customWidth="1"/>
    <col min="9504" max="9504" width="7.125" style="105" customWidth="1"/>
    <col min="9505" max="9505" width="22.125" style="105" customWidth="1"/>
    <col min="9506" max="9506" width="25.125" style="105" customWidth="1"/>
    <col min="9507" max="9507" width="7" style="105" customWidth="1"/>
    <col min="9508" max="9508" width="29.625" style="105" customWidth="1"/>
    <col min="9509" max="9509" width="22.375" style="105" customWidth="1"/>
    <col min="9510" max="9510" width="8.25" style="105" customWidth="1"/>
    <col min="9511" max="9511" width="10.125" style="105" customWidth="1"/>
    <col min="9512" max="9512" width="8.25" style="105" customWidth="1"/>
    <col min="9513" max="9513" width="26.75" style="105" bestFit="1" customWidth="1"/>
    <col min="9514" max="9514" width="22.875" style="105" bestFit="1" customWidth="1"/>
    <col min="9515" max="9517" width="8.25" style="105" customWidth="1"/>
    <col min="9518" max="9518" width="27.125" style="105" bestFit="1" customWidth="1"/>
    <col min="9519" max="9519" width="19.875" style="105" bestFit="1" customWidth="1"/>
    <col min="9520" max="9522" width="8.25" style="105" customWidth="1"/>
    <col min="9523" max="9523" width="24.25" style="105" bestFit="1" customWidth="1"/>
    <col min="9524" max="9524" width="16.75" style="105" bestFit="1" customWidth="1"/>
    <col min="9525" max="9525" width="21" style="105" bestFit="1" customWidth="1"/>
    <col min="9526" max="9702" width="8.625" style="105"/>
    <col min="9703" max="9703" width="4.5" style="105" bestFit="1" customWidth="1"/>
    <col min="9704" max="9704" width="55.625" style="105" customWidth="1"/>
    <col min="9705" max="9705" width="10.375" style="105" customWidth="1"/>
    <col min="9706" max="9712" width="11" style="105" customWidth="1"/>
    <col min="9713" max="9713" width="8.25" style="105" customWidth="1"/>
    <col min="9714" max="9714" width="11" style="105" customWidth="1"/>
    <col min="9715" max="9715" width="36" style="105" bestFit="1" customWidth="1"/>
    <col min="9716" max="9716" width="8.75" style="105" customWidth="1"/>
    <col min="9717" max="9717" width="11.875" style="105" customWidth="1"/>
    <col min="9718" max="9718" width="8.75" style="105" customWidth="1"/>
    <col min="9719" max="9719" width="9.25" style="105" customWidth="1"/>
    <col min="9720" max="9720" width="8.75" style="105" customWidth="1"/>
    <col min="9721" max="9721" width="7.625" style="105" customWidth="1"/>
    <col min="9722" max="9722" width="9" style="105" customWidth="1"/>
    <col min="9723" max="9723" width="9.75" style="105" bestFit="1" customWidth="1"/>
    <col min="9724" max="9724" width="25.875" style="105" bestFit="1" customWidth="1"/>
    <col min="9725" max="9725" width="36" style="105" bestFit="1" customWidth="1"/>
    <col min="9726" max="9726" width="8.75" style="105" customWidth="1"/>
    <col min="9727" max="9727" width="11.875" style="105" customWidth="1"/>
    <col min="9728" max="9728" width="8.75" style="105" customWidth="1"/>
    <col min="9729" max="9729" width="9.25" style="105" customWidth="1"/>
    <col min="9730" max="9730" width="8.75" style="105" customWidth="1"/>
    <col min="9731" max="9731" width="7.625" style="105" customWidth="1"/>
    <col min="9732" max="9732" width="9" style="105" customWidth="1"/>
    <col min="9733" max="9733" width="9.75" style="105" customWidth="1"/>
    <col min="9734" max="9734" width="19" style="105" customWidth="1"/>
    <col min="9735" max="9735" width="25.875" style="105" customWidth="1"/>
    <col min="9736" max="9736" width="36" style="105" bestFit="1" customWidth="1"/>
    <col min="9737" max="9737" width="9.625" style="105" customWidth="1"/>
    <col min="9738" max="9738" width="7.625" style="105" customWidth="1"/>
    <col min="9739" max="9739" width="7.125" style="105" customWidth="1"/>
    <col min="9740" max="9740" width="16" style="105" customWidth="1"/>
    <col min="9741" max="9741" width="13.5" style="105" customWidth="1"/>
    <col min="9742" max="9742" width="17.875" style="105" customWidth="1"/>
    <col min="9743" max="9743" width="16.75" style="105" bestFit="1" customWidth="1"/>
    <col min="9744" max="9744" width="12.875" style="105" customWidth="1"/>
    <col min="9745" max="9745" width="7.125" style="105" customWidth="1"/>
    <col min="9746" max="9746" width="21" style="105" customWidth="1"/>
    <col min="9747" max="9747" width="12.875" style="105" customWidth="1"/>
    <col min="9748" max="9748" width="17.125" style="105" customWidth="1"/>
    <col min="9749" max="9749" width="15.875" style="105" customWidth="1"/>
    <col min="9750" max="9750" width="7.125" style="105" customWidth="1"/>
    <col min="9751" max="9751" width="20.375" style="105" bestFit="1" customWidth="1"/>
    <col min="9752" max="9752" width="9.625" style="105" customWidth="1"/>
    <col min="9753" max="9754" width="8.25" style="105" customWidth="1"/>
    <col min="9755" max="9755" width="13.75" style="105" customWidth="1"/>
    <col min="9756" max="9756" width="27.625" style="105" bestFit="1" customWidth="1"/>
    <col min="9757" max="9757" width="32" style="105" customWidth="1"/>
    <col min="9758" max="9758" width="17.875" style="105" bestFit="1" customWidth="1"/>
    <col min="9759" max="9759" width="10.75" style="105" customWidth="1"/>
    <col min="9760" max="9760" width="7.125" style="105" customWidth="1"/>
    <col min="9761" max="9761" width="22.125" style="105" customWidth="1"/>
    <col min="9762" max="9762" width="25.125" style="105" customWidth="1"/>
    <col min="9763" max="9763" width="7" style="105" customWidth="1"/>
    <col min="9764" max="9764" width="29.625" style="105" customWidth="1"/>
    <col min="9765" max="9765" width="22.375" style="105" customWidth="1"/>
    <col min="9766" max="9766" width="8.25" style="105" customWidth="1"/>
    <col min="9767" max="9767" width="10.125" style="105" customWidth="1"/>
    <col min="9768" max="9768" width="8.25" style="105" customWidth="1"/>
    <col min="9769" max="9769" width="26.75" style="105" bestFit="1" customWidth="1"/>
    <col min="9770" max="9770" width="22.875" style="105" bestFit="1" customWidth="1"/>
    <col min="9771" max="9773" width="8.25" style="105" customWidth="1"/>
    <col min="9774" max="9774" width="27.125" style="105" bestFit="1" customWidth="1"/>
    <col min="9775" max="9775" width="19.875" style="105" bestFit="1" customWidth="1"/>
    <col min="9776" max="9778" width="8.25" style="105" customWidth="1"/>
    <col min="9779" max="9779" width="24.25" style="105" bestFit="1" customWidth="1"/>
    <col min="9780" max="9780" width="16.75" style="105" bestFit="1" customWidth="1"/>
    <col min="9781" max="9781" width="21" style="105" bestFit="1" customWidth="1"/>
    <col min="9782" max="9958" width="8.625" style="105"/>
    <col min="9959" max="9959" width="4.5" style="105" bestFit="1" customWidth="1"/>
    <col min="9960" max="9960" width="55.625" style="105" customWidth="1"/>
    <col min="9961" max="9961" width="10.375" style="105" customWidth="1"/>
    <col min="9962" max="9968" width="11" style="105" customWidth="1"/>
    <col min="9969" max="9969" width="8.25" style="105" customWidth="1"/>
    <col min="9970" max="9970" width="11" style="105" customWidth="1"/>
    <col min="9971" max="9971" width="36" style="105" bestFit="1" customWidth="1"/>
    <col min="9972" max="9972" width="8.75" style="105" customWidth="1"/>
    <col min="9973" max="9973" width="11.875" style="105" customWidth="1"/>
    <col min="9974" max="9974" width="8.75" style="105" customWidth="1"/>
    <col min="9975" max="9975" width="9.25" style="105" customWidth="1"/>
    <col min="9976" max="9976" width="8.75" style="105" customWidth="1"/>
    <col min="9977" max="9977" width="7.625" style="105" customWidth="1"/>
    <col min="9978" max="9978" width="9" style="105" customWidth="1"/>
    <col min="9979" max="9979" width="9.75" style="105" bestFit="1" customWidth="1"/>
    <col min="9980" max="9980" width="25.875" style="105" bestFit="1" customWidth="1"/>
    <col min="9981" max="9981" width="36" style="105" bestFit="1" customWidth="1"/>
    <col min="9982" max="9982" width="8.75" style="105" customWidth="1"/>
    <col min="9983" max="9983" width="11.875" style="105" customWidth="1"/>
    <col min="9984" max="9984" width="8.75" style="105" customWidth="1"/>
    <col min="9985" max="9985" width="9.25" style="105" customWidth="1"/>
    <col min="9986" max="9986" width="8.75" style="105" customWidth="1"/>
    <col min="9987" max="9987" width="7.625" style="105" customWidth="1"/>
    <col min="9988" max="9988" width="9" style="105" customWidth="1"/>
    <col min="9989" max="9989" width="9.75" style="105" customWidth="1"/>
    <col min="9990" max="9990" width="19" style="105" customWidth="1"/>
    <col min="9991" max="9991" width="25.875" style="105" customWidth="1"/>
    <col min="9992" max="9992" width="36" style="105" bestFit="1" customWidth="1"/>
    <col min="9993" max="9993" width="9.625" style="105" customWidth="1"/>
    <col min="9994" max="9994" width="7.625" style="105" customWidth="1"/>
    <col min="9995" max="9995" width="7.125" style="105" customWidth="1"/>
    <col min="9996" max="9996" width="16" style="105" customWidth="1"/>
    <col min="9997" max="9997" width="13.5" style="105" customWidth="1"/>
    <col min="9998" max="9998" width="17.875" style="105" customWidth="1"/>
    <col min="9999" max="9999" width="16.75" style="105" bestFit="1" customWidth="1"/>
    <col min="10000" max="10000" width="12.875" style="105" customWidth="1"/>
    <col min="10001" max="10001" width="7.125" style="105" customWidth="1"/>
    <col min="10002" max="10002" width="21" style="105" customWidth="1"/>
    <col min="10003" max="10003" width="12.875" style="105" customWidth="1"/>
    <col min="10004" max="10004" width="17.125" style="105" customWidth="1"/>
    <col min="10005" max="10005" width="15.875" style="105" customWidth="1"/>
    <col min="10006" max="10006" width="7.125" style="105" customWidth="1"/>
    <col min="10007" max="10007" width="20.375" style="105" bestFit="1" customWidth="1"/>
    <col min="10008" max="10008" width="9.625" style="105" customWidth="1"/>
    <col min="10009" max="10010" width="8.25" style="105" customWidth="1"/>
    <col min="10011" max="10011" width="13.75" style="105" customWidth="1"/>
    <col min="10012" max="10012" width="27.625" style="105" bestFit="1" customWidth="1"/>
    <col min="10013" max="10013" width="32" style="105" customWidth="1"/>
    <col min="10014" max="10014" width="17.875" style="105" bestFit="1" customWidth="1"/>
    <col min="10015" max="10015" width="10.75" style="105" customWidth="1"/>
    <col min="10016" max="10016" width="7.125" style="105" customWidth="1"/>
    <col min="10017" max="10017" width="22.125" style="105" customWidth="1"/>
    <col min="10018" max="10018" width="25.125" style="105" customWidth="1"/>
    <col min="10019" max="10019" width="7" style="105" customWidth="1"/>
    <col min="10020" max="10020" width="29.625" style="105" customWidth="1"/>
    <col min="10021" max="10021" width="22.375" style="105" customWidth="1"/>
    <col min="10022" max="10022" width="8.25" style="105" customWidth="1"/>
    <col min="10023" max="10023" width="10.125" style="105" customWidth="1"/>
    <col min="10024" max="10024" width="8.25" style="105" customWidth="1"/>
    <col min="10025" max="10025" width="26.75" style="105" bestFit="1" customWidth="1"/>
    <col min="10026" max="10026" width="22.875" style="105" bestFit="1" customWidth="1"/>
    <col min="10027" max="10029" width="8.25" style="105" customWidth="1"/>
    <col min="10030" max="10030" width="27.125" style="105" bestFit="1" customWidth="1"/>
    <col min="10031" max="10031" width="19.875" style="105" bestFit="1" customWidth="1"/>
    <col min="10032" max="10034" width="8.25" style="105" customWidth="1"/>
    <col min="10035" max="10035" width="24.25" style="105" bestFit="1" customWidth="1"/>
    <col min="10036" max="10036" width="16.75" style="105" bestFit="1" customWidth="1"/>
    <col min="10037" max="10037" width="21" style="105" bestFit="1" customWidth="1"/>
    <col min="10038" max="10214" width="8.625" style="105"/>
    <col min="10215" max="10215" width="4.5" style="105" bestFit="1" customWidth="1"/>
    <col min="10216" max="10216" width="55.625" style="105" customWidth="1"/>
    <col min="10217" max="10217" width="10.375" style="105" customWidth="1"/>
    <col min="10218" max="10224" width="11" style="105" customWidth="1"/>
    <col min="10225" max="10225" width="8.25" style="105" customWidth="1"/>
    <col min="10226" max="10226" width="11" style="105" customWidth="1"/>
    <col min="10227" max="10227" width="36" style="105" bestFit="1" customWidth="1"/>
    <col min="10228" max="10228" width="8.75" style="105" customWidth="1"/>
    <col min="10229" max="10229" width="11.875" style="105" customWidth="1"/>
    <col min="10230" max="10230" width="8.75" style="105" customWidth="1"/>
    <col min="10231" max="10231" width="9.25" style="105" customWidth="1"/>
    <col min="10232" max="10232" width="8.75" style="105" customWidth="1"/>
    <col min="10233" max="10233" width="7.625" style="105" customWidth="1"/>
    <col min="10234" max="10234" width="9" style="105" customWidth="1"/>
    <col min="10235" max="10235" width="9.75" style="105" bestFit="1" customWidth="1"/>
    <col min="10236" max="10236" width="25.875" style="105" bestFit="1" customWidth="1"/>
    <col min="10237" max="10237" width="36" style="105" bestFit="1" customWidth="1"/>
    <col min="10238" max="10238" width="8.75" style="105" customWidth="1"/>
    <col min="10239" max="10239" width="11.875" style="105" customWidth="1"/>
    <col min="10240" max="10240" width="8.75" style="105" customWidth="1"/>
    <col min="10241" max="10241" width="9.25" style="105" customWidth="1"/>
    <col min="10242" max="10242" width="8.75" style="105" customWidth="1"/>
    <col min="10243" max="10243" width="7.625" style="105" customWidth="1"/>
    <col min="10244" max="10244" width="9" style="105" customWidth="1"/>
    <col min="10245" max="10245" width="9.75" style="105" customWidth="1"/>
    <col min="10246" max="10246" width="19" style="105" customWidth="1"/>
    <col min="10247" max="10247" width="25.875" style="105" customWidth="1"/>
    <col min="10248" max="10248" width="36" style="105" bestFit="1" customWidth="1"/>
    <col min="10249" max="10249" width="9.625" style="105" customWidth="1"/>
    <col min="10250" max="10250" width="7.625" style="105" customWidth="1"/>
    <col min="10251" max="10251" width="7.125" style="105" customWidth="1"/>
    <col min="10252" max="10252" width="16" style="105" customWidth="1"/>
    <col min="10253" max="10253" width="13.5" style="105" customWidth="1"/>
    <col min="10254" max="10254" width="17.875" style="105" customWidth="1"/>
    <col min="10255" max="10255" width="16.75" style="105" bestFit="1" customWidth="1"/>
    <col min="10256" max="10256" width="12.875" style="105" customWidth="1"/>
    <col min="10257" max="10257" width="7.125" style="105" customWidth="1"/>
    <col min="10258" max="10258" width="21" style="105" customWidth="1"/>
    <col min="10259" max="10259" width="12.875" style="105" customWidth="1"/>
    <col min="10260" max="10260" width="17.125" style="105" customWidth="1"/>
    <col min="10261" max="10261" width="15.875" style="105" customWidth="1"/>
    <col min="10262" max="10262" width="7.125" style="105" customWidth="1"/>
    <col min="10263" max="10263" width="20.375" style="105" bestFit="1" customWidth="1"/>
    <col min="10264" max="10264" width="9.625" style="105" customWidth="1"/>
    <col min="10265" max="10266" width="8.25" style="105" customWidth="1"/>
    <col min="10267" max="10267" width="13.75" style="105" customWidth="1"/>
    <col min="10268" max="10268" width="27.625" style="105" bestFit="1" customWidth="1"/>
    <col min="10269" max="10269" width="32" style="105" customWidth="1"/>
    <col min="10270" max="10270" width="17.875" style="105" bestFit="1" customWidth="1"/>
    <col min="10271" max="10271" width="10.75" style="105" customWidth="1"/>
    <col min="10272" max="10272" width="7.125" style="105" customWidth="1"/>
    <col min="10273" max="10273" width="22.125" style="105" customWidth="1"/>
    <col min="10274" max="10274" width="25.125" style="105" customWidth="1"/>
    <col min="10275" max="10275" width="7" style="105" customWidth="1"/>
    <col min="10276" max="10276" width="29.625" style="105" customWidth="1"/>
    <col min="10277" max="10277" width="22.375" style="105" customWidth="1"/>
    <col min="10278" max="10278" width="8.25" style="105" customWidth="1"/>
    <col min="10279" max="10279" width="10.125" style="105" customWidth="1"/>
    <col min="10280" max="10280" width="8.25" style="105" customWidth="1"/>
    <col min="10281" max="10281" width="26.75" style="105" bestFit="1" customWidth="1"/>
    <col min="10282" max="10282" width="22.875" style="105" bestFit="1" customWidth="1"/>
    <col min="10283" max="10285" width="8.25" style="105" customWidth="1"/>
    <col min="10286" max="10286" width="27.125" style="105" bestFit="1" customWidth="1"/>
    <col min="10287" max="10287" width="19.875" style="105" bestFit="1" customWidth="1"/>
    <col min="10288" max="10290" width="8.25" style="105" customWidth="1"/>
    <col min="10291" max="10291" width="24.25" style="105" bestFit="1" customWidth="1"/>
    <col min="10292" max="10292" width="16.75" style="105" bestFit="1" customWidth="1"/>
    <col min="10293" max="10293" width="21" style="105" bestFit="1" customWidth="1"/>
    <col min="10294" max="10470" width="8.625" style="105"/>
    <col min="10471" max="10471" width="4.5" style="105" bestFit="1" customWidth="1"/>
    <col min="10472" max="10472" width="55.625" style="105" customWidth="1"/>
    <col min="10473" max="10473" width="10.375" style="105" customWidth="1"/>
    <col min="10474" max="10480" width="11" style="105" customWidth="1"/>
    <col min="10481" max="10481" width="8.25" style="105" customWidth="1"/>
    <col min="10482" max="10482" width="11" style="105" customWidth="1"/>
    <col min="10483" max="10483" width="36" style="105" bestFit="1" customWidth="1"/>
    <col min="10484" max="10484" width="8.75" style="105" customWidth="1"/>
    <col min="10485" max="10485" width="11.875" style="105" customWidth="1"/>
    <col min="10486" max="10486" width="8.75" style="105" customWidth="1"/>
    <col min="10487" max="10487" width="9.25" style="105" customWidth="1"/>
    <col min="10488" max="10488" width="8.75" style="105" customWidth="1"/>
    <col min="10489" max="10489" width="7.625" style="105" customWidth="1"/>
    <col min="10490" max="10490" width="9" style="105" customWidth="1"/>
    <col min="10491" max="10491" width="9.75" style="105" bestFit="1" customWidth="1"/>
    <col min="10492" max="10492" width="25.875" style="105" bestFit="1" customWidth="1"/>
    <col min="10493" max="10493" width="36" style="105" bestFit="1" customWidth="1"/>
    <col min="10494" max="10494" width="8.75" style="105" customWidth="1"/>
    <col min="10495" max="10495" width="11.875" style="105" customWidth="1"/>
    <col min="10496" max="10496" width="8.75" style="105" customWidth="1"/>
    <col min="10497" max="10497" width="9.25" style="105" customWidth="1"/>
    <col min="10498" max="10498" width="8.75" style="105" customWidth="1"/>
    <col min="10499" max="10499" width="7.625" style="105" customWidth="1"/>
    <col min="10500" max="10500" width="9" style="105" customWidth="1"/>
    <col min="10501" max="10501" width="9.75" style="105" customWidth="1"/>
    <col min="10502" max="10502" width="19" style="105" customWidth="1"/>
    <col min="10503" max="10503" width="25.875" style="105" customWidth="1"/>
    <col min="10504" max="10504" width="36" style="105" bestFit="1" customWidth="1"/>
    <col min="10505" max="10505" width="9.625" style="105" customWidth="1"/>
    <col min="10506" max="10506" width="7.625" style="105" customWidth="1"/>
    <col min="10507" max="10507" width="7.125" style="105" customWidth="1"/>
    <col min="10508" max="10508" width="16" style="105" customWidth="1"/>
    <col min="10509" max="10509" width="13.5" style="105" customWidth="1"/>
    <col min="10510" max="10510" width="17.875" style="105" customWidth="1"/>
    <col min="10511" max="10511" width="16.75" style="105" bestFit="1" customWidth="1"/>
    <col min="10512" max="10512" width="12.875" style="105" customWidth="1"/>
    <col min="10513" max="10513" width="7.125" style="105" customWidth="1"/>
    <col min="10514" max="10514" width="21" style="105" customWidth="1"/>
    <col min="10515" max="10515" width="12.875" style="105" customWidth="1"/>
    <col min="10516" max="10516" width="17.125" style="105" customWidth="1"/>
    <col min="10517" max="10517" width="15.875" style="105" customWidth="1"/>
    <col min="10518" max="10518" width="7.125" style="105" customWidth="1"/>
    <col min="10519" max="10519" width="20.375" style="105" bestFit="1" customWidth="1"/>
    <col min="10520" max="10520" width="9.625" style="105" customWidth="1"/>
    <col min="10521" max="10522" width="8.25" style="105" customWidth="1"/>
    <col min="10523" max="10523" width="13.75" style="105" customWidth="1"/>
    <col min="10524" max="10524" width="27.625" style="105" bestFit="1" customWidth="1"/>
    <col min="10525" max="10525" width="32" style="105" customWidth="1"/>
    <col min="10526" max="10526" width="17.875" style="105" bestFit="1" customWidth="1"/>
    <col min="10527" max="10527" width="10.75" style="105" customWidth="1"/>
    <col min="10528" max="10528" width="7.125" style="105" customWidth="1"/>
    <col min="10529" max="10529" width="22.125" style="105" customWidth="1"/>
    <col min="10530" max="10530" width="25.125" style="105" customWidth="1"/>
    <col min="10531" max="10531" width="7" style="105" customWidth="1"/>
    <col min="10532" max="10532" width="29.625" style="105" customWidth="1"/>
    <col min="10533" max="10533" width="22.375" style="105" customWidth="1"/>
    <col min="10534" max="10534" width="8.25" style="105" customWidth="1"/>
    <col min="10535" max="10535" width="10.125" style="105" customWidth="1"/>
    <col min="10536" max="10536" width="8.25" style="105" customWidth="1"/>
    <col min="10537" max="10537" width="26.75" style="105" bestFit="1" customWidth="1"/>
    <col min="10538" max="10538" width="22.875" style="105" bestFit="1" customWidth="1"/>
    <col min="10539" max="10541" width="8.25" style="105" customWidth="1"/>
    <col min="10542" max="10542" width="27.125" style="105" bestFit="1" customWidth="1"/>
    <col min="10543" max="10543" width="19.875" style="105" bestFit="1" customWidth="1"/>
    <col min="10544" max="10546" width="8.25" style="105" customWidth="1"/>
    <col min="10547" max="10547" width="24.25" style="105" bestFit="1" customWidth="1"/>
    <col min="10548" max="10548" width="16.75" style="105" bestFit="1" customWidth="1"/>
    <col min="10549" max="10549" width="21" style="105" bestFit="1" customWidth="1"/>
    <col min="10550" max="10726" width="8.625" style="105"/>
    <col min="10727" max="10727" width="4.5" style="105" bestFit="1" customWidth="1"/>
    <col min="10728" max="10728" width="55.625" style="105" customWidth="1"/>
    <col min="10729" max="10729" width="10.375" style="105" customWidth="1"/>
    <col min="10730" max="10736" width="11" style="105" customWidth="1"/>
    <col min="10737" max="10737" width="8.25" style="105" customWidth="1"/>
    <col min="10738" max="10738" width="11" style="105" customWidth="1"/>
    <col min="10739" max="10739" width="36" style="105" bestFit="1" customWidth="1"/>
    <col min="10740" max="10740" width="8.75" style="105" customWidth="1"/>
    <col min="10741" max="10741" width="11.875" style="105" customWidth="1"/>
    <col min="10742" max="10742" width="8.75" style="105" customWidth="1"/>
    <col min="10743" max="10743" width="9.25" style="105" customWidth="1"/>
    <col min="10744" max="10744" width="8.75" style="105" customWidth="1"/>
    <col min="10745" max="10745" width="7.625" style="105" customWidth="1"/>
    <col min="10746" max="10746" width="9" style="105" customWidth="1"/>
    <col min="10747" max="10747" width="9.75" style="105" bestFit="1" customWidth="1"/>
    <col min="10748" max="10748" width="25.875" style="105" bestFit="1" customWidth="1"/>
    <col min="10749" max="10749" width="36" style="105" bestFit="1" customWidth="1"/>
    <col min="10750" max="10750" width="8.75" style="105" customWidth="1"/>
    <col min="10751" max="10751" width="11.875" style="105" customWidth="1"/>
    <col min="10752" max="10752" width="8.75" style="105" customWidth="1"/>
    <col min="10753" max="10753" width="9.25" style="105" customWidth="1"/>
    <col min="10754" max="10754" width="8.75" style="105" customWidth="1"/>
    <col min="10755" max="10755" width="7.625" style="105" customWidth="1"/>
    <col min="10756" max="10756" width="9" style="105" customWidth="1"/>
    <col min="10757" max="10757" width="9.75" style="105" customWidth="1"/>
    <col min="10758" max="10758" width="19" style="105" customWidth="1"/>
    <col min="10759" max="10759" width="25.875" style="105" customWidth="1"/>
    <col min="10760" max="10760" width="36" style="105" bestFit="1" customWidth="1"/>
    <col min="10761" max="10761" width="9.625" style="105" customWidth="1"/>
    <col min="10762" max="10762" width="7.625" style="105" customWidth="1"/>
    <col min="10763" max="10763" width="7.125" style="105" customWidth="1"/>
    <col min="10764" max="10764" width="16" style="105" customWidth="1"/>
    <col min="10765" max="10765" width="13.5" style="105" customWidth="1"/>
    <col min="10766" max="10766" width="17.875" style="105" customWidth="1"/>
    <col min="10767" max="10767" width="16.75" style="105" bestFit="1" customWidth="1"/>
    <col min="10768" max="10768" width="12.875" style="105" customWidth="1"/>
    <col min="10769" max="10769" width="7.125" style="105" customWidth="1"/>
    <col min="10770" max="10770" width="21" style="105" customWidth="1"/>
    <col min="10771" max="10771" width="12.875" style="105" customWidth="1"/>
    <col min="10772" max="10772" width="17.125" style="105" customWidth="1"/>
    <col min="10773" max="10773" width="15.875" style="105" customWidth="1"/>
    <col min="10774" max="10774" width="7.125" style="105" customWidth="1"/>
    <col min="10775" max="10775" width="20.375" style="105" bestFit="1" customWidth="1"/>
    <col min="10776" max="10776" width="9.625" style="105" customWidth="1"/>
    <col min="10777" max="10778" width="8.25" style="105" customWidth="1"/>
    <col min="10779" max="10779" width="13.75" style="105" customWidth="1"/>
    <col min="10780" max="10780" width="27.625" style="105" bestFit="1" customWidth="1"/>
    <col min="10781" max="10781" width="32" style="105" customWidth="1"/>
    <col min="10782" max="10782" width="17.875" style="105" bestFit="1" customWidth="1"/>
    <col min="10783" max="10783" width="10.75" style="105" customWidth="1"/>
    <col min="10784" max="10784" width="7.125" style="105" customWidth="1"/>
    <col min="10785" max="10785" width="22.125" style="105" customWidth="1"/>
    <col min="10786" max="10786" width="25.125" style="105" customWidth="1"/>
    <col min="10787" max="10787" width="7" style="105" customWidth="1"/>
    <col min="10788" max="10788" width="29.625" style="105" customWidth="1"/>
    <col min="10789" max="10789" width="22.375" style="105" customWidth="1"/>
    <col min="10790" max="10790" width="8.25" style="105" customWidth="1"/>
    <col min="10791" max="10791" width="10.125" style="105" customWidth="1"/>
    <col min="10792" max="10792" width="8.25" style="105" customWidth="1"/>
    <col min="10793" max="10793" width="26.75" style="105" bestFit="1" customWidth="1"/>
    <col min="10794" max="10794" width="22.875" style="105" bestFit="1" customWidth="1"/>
    <col min="10795" max="10797" width="8.25" style="105" customWidth="1"/>
    <col min="10798" max="10798" width="27.125" style="105" bestFit="1" customWidth="1"/>
    <col min="10799" max="10799" width="19.875" style="105" bestFit="1" customWidth="1"/>
    <col min="10800" max="10802" width="8.25" style="105" customWidth="1"/>
    <col min="10803" max="10803" width="24.25" style="105" bestFit="1" customWidth="1"/>
    <col min="10804" max="10804" width="16.75" style="105" bestFit="1" customWidth="1"/>
    <col min="10805" max="10805" width="21" style="105" bestFit="1" customWidth="1"/>
    <col min="10806" max="10982" width="8.625" style="105"/>
    <col min="10983" max="10983" width="4.5" style="105" bestFit="1" customWidth="1"/>
    <col min="10984" max="10984" width="55.625" style="105" customWidth="1"/>
    <col min="10985" max="10985" width="10.375" style="105" customWidth="1"/>
    <col min="10986" max="10992" width="11" style="105" customWidth="1"/>
    <col min="10993" max="10993" width="8.25" style="105" customWidth="1"/>
    <col min="10994" max="10994" width="11" style="105" customWidth="1"/>
    <col min="10995" max="10995" width="36" style="105" bestFit="1" customWidth="1"/>
    <col min="10996" max="10996" width="8.75" style="105" customWidth="1"/>
    <col min="10997" max="10997" width="11.875" style="105" customWidth="1"/>
    <col min="10998" max="10998" width="8.75" style="105" customWidth="1"/>
    <col min="10999" max="10999" width="9.25" style="105" customWidth="1"/>
    <col min="11000" max="11000" width="8.75" style="105" customWidth="1"/>
    <col min="11001" max="11001" width="7.625" style="105" customWidth="1"/>
    <col min="11002" max="11002" width="9" style="105" customWidth="1"/>
    <col min="11003" max="11003" width="9.75" style="105" bestFit="1" customWidth="1"/>
    <col min="11004" max="11004" width="25.875" style="105" bestFit="1" customWidth="1"/>
    <col min="11005" max="11005" width="36" style="105" bestFit="1" customWidth="1"/>
    <col min="11006" max="11006" width="8.75" style="105" customWidth="1"/>
    <col min="11007" max="11007" width="11.875" style="105" customWidth="1"/>
    <col min="11008" max="11008" width="8.75" style="105" customWidth="1"/>
    <col min="11009" max="11009" width="9.25" style="105" customWidth="1"/>
    <col min="11010" max="11010" width="8.75" style="105" customWidth="1"/>
    <col min="11011" max="11011" width="7.625" style="105" customWidth="1"/>
    <col min="11012" max="11012" width="9" style="105" customWidth="1"/>
    <col min="11013" max="11013" width="9.75" style="105" customWidth="1"/>
    <col min="11014" max="11014" width="19" style="105" customWidth="1"/>
    <col min="11015" max="11015" width="25.875" style="105" customWidth="1"/>
    <col min="11016" max="11016" width="36" style="105" bestFit="1" customWidth="1"/>
    <col min="11017" max="11017" width="9.625" style="105" customWidth="1"/>
    <col min="11018" max="11018" width="7.625" style="105" customWidth="1"/>
    <col min="11019" max="11019" width="7.125" style="105" customWidth="1"/>
    <col min="11020" max="11020" width="16" style="105" customWidth="1"/>
    <col min="11021" max="11021" width="13.5" style="105" customWidth="1"/>
    <col min="11022" max="11022" width="17.875" style="105" customWidth="1"/>
    <col min="11023" max="11023" width="16.75" style="105" bestFit="1" customWidth="1"/>
    <col min="11024" max="11024" width="12.875" style="105" customWidth="1"/>
    <col min="11025" max="11025" width="7.125" style="105" customWidth="1"/>
    <col min="11026" max="11026" width="21" style="105" customWidth="1"/>
    <col min="11027" max="11027" width="12.875" style="105" customWidth="1"/>
    <col min="11028" max="11028" width="17.125" style="105" customWidth="1"/>
    <col min="11029" max="11029" width="15.875" style="105" customWidth="1"/>
    <col min="11030" max="11030" width="7.125" style="105" customWidth="1"/>
    <col min="11031" max="11031" width="20.375" style="105" bestFit="1" customWidth="1"/>
    <col min="11032" max="11032" width="9.625" style="105" customWidth="1"/>
    <col min="11033" max="11034" width="8.25" style="105" customWidth="1"/>
    <col min="11035" max="11035" width="13.75" style="105" customWidth="1"/>
    <col min="11036" max="11036" width="27.625" style="105" bestFit="1" customWidth="1"/>
    <col min="11037" max="11037" width="32" style="105" customWidth="1"/>
    <col min="11038" max="11038" width="17.875" style="105" bestFit="1" customWidth="1"/>
    <col min="11039" max="11039" width="10.75" style="105" customWidth="1"/>
    <col min="11040" max="11040" width="7.125" style="105" customWidth="1"/>
    <col min="11041" max="11041" width="22.125" style="105" customWidth="1"/>
    <col min="11042" max="11042" width="25.125" style="105" customWidth="1"/>
    <col min="11043" max="11043" width="7" style="105" customWidth="1"/>
    <col min="11044" max="11044" width="29.625" style="105" customWidth="1"/>
    <col min="11045" max="11045" width="22.375" style="105" customWidth="1"/>
    <col min="11046" max="11046" width="8.25" style="105" customWidth="1"/>
    <col min="11047" max="11047" width="10.125" style="105" customWidth="1"/>
    <col min="11048" max="11048" width="8.25" style="105" customWidth="1"/>
    <col min="11049" max="11049" width="26.75" style="105" bestFit="1" customWidth="1"/>
    <col min="11050" max="11050" width="22.875" style="105" bestFit="1" customWidth="1"/>
    <col min="11051" max="11053" width="8.25" style="105" customWidth="1"/>
    <col min="11054" max="11054" width="27.125" style="105" bestFit="1" customWidth="1"/>
    <col min="11055" max="11055" width="19.875" style="105" bestFit="1" customWidth="1"/>
    <col min="11056" max="11058" width="8.25" style="105" customWidth="1"/>
    <col min="11059" max="11059" width="24.25" style="105" bestFit="1" customWidth="1"/>
    <col min="11060" max="11060" width="16.75" style="105" bestFit="1" customWidth="1"/>
    <col min="11061" max="11061" width="21" style="105" bestFit="1" customWidth="1"/>
    <col min="11062" max="11238" width="8.625" style="105"/>
    <col min="11239" max="11239" width="4.5" style="105" bestFit="1" customWidth="1"/>
    <col min="11240" max="11240" width="55.625" style="105" customWidth="1"/>
    <col min="11241" max="11241" width="10.375" style="105" customWidth="1"/>
    <col min="11242" max="11248" width="11" style="105" customWidth="1"/>
    <col min="11249" max="11249" width="8.25" style="105" customWidth="1"/>
    <col min="11250" max="11250" width="11" style="105" customWidth="1"/>
    <col min="11251" max="11251" width="36" style="105" bestFit="1" customWidth="1"/>
    <col min="11252" max="11252" width="8.75" style="105" customWidth="1"/>
    <col min="11253" max="11253" width="11.875" style="105" customWidth="1"/>
    <col min="11254" max="11254" width="8.75" style="105" customWidth="1"/>
    <col min="11255" max="11255" width="9.25" style="105" customWidth="1"/>
    <col min="11256" max="11256" width="8.75" style="105" customWidth="1"/>
    <col min="11257" max="11257" width="7.625" style="105" customWidth="1"/>
    <col min="11258" max="11258" width="9" style="105" customWidth="1"/>
    <col min="11259" max="11259" width="9.75" style="105" bestFit="1" customWidth="1"/>
    <col min="11260" max="11260" width="25.875" style="105" bestFit="1" customWidth="1"/>
    <col min="11261" max="11261" width="36" style="105" bestFit="1" customWidth="1"/>
    <col min="11262" max="11262" width="8.75" style="105" customWidth="1"/>
    <col min="11263" max="11263" width="11.875" style="105" customWidth="1"/>
    <col min="11264" max="11264" width="8.75" style="105" customWidth="1"/>
    <col min="11265" max="11265" width="9.25" style="105" customWidth="1"/>
    <col min="11266" max="11266" width="8.75" style="105" customWidth="1"/>
    <col min="11267" max="11267" width="7.625" style="105" customWidth="1"/>
    <col min="11268" max="11268" width="9" style="105" customWidth="1"/>
    <col min="11269" max="11269" width="9.75" style="105" customWidth="1"/>
    <col min="11270" max="11270" width="19" style="105" customWidth="1"/>
    <col min="11271" max="11271" width="25.875" style="105" customWidth="1"/>
    <col min="11272" max="11272" width="36" style="105" bestFit="1" customWidth="1"/>
    <col min="11273" max="11273" width="9.625" style="105" customWidth="1"/>
    <col min="11274" max="11274" width="7.625" style="105" customWidth="1"/>
    <col min="11275" max="11275" width="7.125" style="105" customWidth="1"/>
    <col min="11276" max="11276" width="16" style="105" customWidth="1"/>
    <col min="11277" max="11277" width="13.5" style="105" customWidth="1"/>
    <col min="11278" max="11278" width="17.875" style="105" customWidth="1"/>
    <col min="11279" max="11279" width="16.75" style="105" bestFit="1" customWidth="1"/>
    <col min="11280" max="11280" width="12.875" style="105" customWidth="1"/>
    <col min="11281" max="11281" width="7.125" style="105" customWidth="1"/>
    <col min="11282" max="11282" width="21" style="105" customWidth="1"/>
    <col min="11283" max="11283" width="12.875" style="105" customWidth="1"/>
    <col min="11284" max="11284" width="17.125" style="105" customWidth="1"/>
    <col min="11285" max="11285" width="15.875" style="105" customWidth="1"/>
    <col min="11286" max="11286" width="7.125" style="105" customWidth="1"/>
    <col min="11287" max="11287" width="20.375" style="105" bestFit="1" customWidth="1"/>
    <col min="11288" max="11288" width="9.625" style="105" customWidth="1"/>
    <col min="11289" max="11290" width="8.25" style="105" customWidth="1"/>
    <col min="11291" max="11291" width="13.75" style="105" customWidth="1"/>
    <col min="11292" max="11292" width="27.625" style="105" bestFit="1" customWidth="1"/>
    <col min="11293" max="11293" width="32" style="105" customWidth="1"/>
    <col min="11294" max="11294" width="17.875" style="105" bestFit="1" customWidth="1"/>
    <col min="11295" max="11295" width="10.75" style="105" customWidth="1"/>
    <col min="11296" max="11296" width="7.125" style="105" customWidth="1"/>
    <col min="11297" max="11297" width="22.125" style="105" customWidth="1"/>
    <col min="11298" max="11298" width="25.125" style="105" customWidth="1"/>
    <col min="11299" max="11299" width="7" style="105" customWidth="1"/>
    <col min="11300" max="11300" width="29.625" style="105" customWidth="1"/>
    <col min="11301" max="11301" width="22.375" style="105" customWidth="1"/>
    <col min="11302" max="11302" width="8.25" style="105" customWidth="1"/>
    <col min="11303" max="11303" width="10.125" style="105" customWidth="1"/>
    <col min="11304" max="11304" width="8.25" style="105" customWidth="1"/>
    <col min="11305" max="11305" width="26.75" style="105" bestFit="1" customWidth="1"/>
    <col min="11306" max="11306" width="22.875" style="105" bestFit="1" customWidth="1"/>
    <col min="11307" max="11309" width="8.25" style="105" customWidth="1"/>
    <col min="11310" max="11310" width="27.125" style="105" bestFit="1" customWidth="1"/>
    <col min="11311" max="11311" width="19.875" style="105" bestFit="1" customWidth="1"/>
    <col min="11312" max="11314" width="8.25" style="105" customWidth="1"/>
    <col min="11315" max="11315" width="24.25" style="105" bestFit="1" customWidth="1"/>
    <col min="11316" max="11316" width="16.75" style="105" bestFit="1" customWidth="1"/>
    <col min="11317" max="11317" width="21" style="105" bestFit="1" customWidth="1"/>
    <col min="11318" max="11494" width="8.625" style="105"/>
    <col min="11495" max="11495" width="4.5" style="105" bestFit="1" customWidth="1"/>
    <col min="11496" max="11496" width="55.625" style="105" customWidth="1"/>
    <col min="11497" max="11497" width="10.375" style="105" customWidth="1"/>
    <col min="11498" max="11504" width="11" style="105" customWidth="1"/>
    <col min="11505" max="11505" width="8.25" style="105" customWidth="1"/>
    <col min="11506" max="11506" width="11" style="105" customWidth="1"/>
    <col min="11507" max="11507" width="36" style="105" bestFit="1" customWidth="1"/>
    <col min="11508" max="11508" width="8.75" style="105" customWidth="1"/>
    <col min="11509" max="11509" width="11.875" style="105" customWidth="1"/>
    <col min="11510" max="11510" width="8.75" style="105" customWidth="1"/>
    <col min="11511" max="11511" width="9.25" style="105" customWidth="1"/>
    <col min="11512" max="11512" width="8.75" style="105" customWidth="1"/>
    <col min="11513" max="11513" width="7.625" style="105" customWidth="1"/>
    <col min="11514" max="11514" width="9" style="105" customWidth="1"/>
    <col min="11515" max="11515" width="9.75" style="105" bestFit="1" customWidth="1"/>
    <col min="11516" max="11516" width="25.875" style="105" bestFit="1" customWidth="1"/>
    <col min="11517" max="11517" width="36" style="105" bestFit="1" customWidth="1"/>
    <col min="11518" max="11518" width="8.75" style="105" customWidth="1"/>
    <col min="11519" max="11519" width="11.875" style="105" customWidth="1"/>
    <col min="11520" max="11520" width="8.75" style="105" customWidth="1"/>
    <col min="11521" max="11521" width="9.25" style="105" customWidth="1"/>
    <col min="11522" max="11522" width="8.75" style="105" customWidth="1"/>
    <col min="11523" max="11523" width="7.625" style="105" customWidth="1"/>
    <col min="11524" max="11524" width="9" style="105" customWidth="1"/>
    <col min="11525" max="11525" width="9.75" style="105" customWidth="1"/>
    <col min="11526" max="11526" width="19" style="105" customWidth="1"/>
    <col min="11527" max="11527" width="25.875" style="105" customWidth="1"/>
    <col min="11528" max="11528" width="36" style="105" bestFit="1" customWidth="1"/>
    <col min="11529" max="11529" width="9.625" style="105" customWidth="1"/>
    <col min="11530" max="11530" width="7.625" style="105" customWidth="1"/>
    <col min="11531" max="11531" width="7.125" style="105" customWidth="1"/>
    <col min="11532" max="11532" width="16" style="105" customWidth="1"/>
    <col min="11533" max="11533" width="13.5" style="105" customWidth="1"/>
    <col min="11534" max="11534" width="17.875" style="105" customWidth="1"/>
    <col min="11535" max="11535" width="16.75" style="105" bestFit="1" customWidth="1"/>
    <col min="11536" max="11536" width="12.875" style="105" customWidth="1"/>
    <col min="11537" max="11537" width="7.125" style="105" customWidth="1"/>
    <col min="11538" max="11538" width="21" style="105" customWidth="1"/>
    <col min="11539" max="11539" width="12.875" style="105" customWidth="1"/>
    <col min="11540" max="11540" width="17.125" style="105" customWidth="1"/>
    <col min="11541" max="11541" width="15.875" style="105" customWidth="1"/>
    <col min="11542" max="11542" width="7.125" style="105" customWidth="1"/>
    <col min="11543" max="11543" width="20.375" style="105" bestFit="1" customWidth="1"/>
    <col min="11544" max="11544" width="9.625" style="105" customWidth="1"/>
    <col min="11545" max="11546" width="8.25" style="105" customWidth="1"/>
    <col min="11547" max="11547" width="13.75" style="105" customWidth="1"/>
    <col min="11548" max="11548" width="27.625" style="105" bestFit="1" customWidth="1"/>
    <col min="11549" max="11549" width="32" style="105" customWidth="1"/>
    <col min="11550" max="11550" width="17.875" style="105" bestFit="1" customWidth="1"/>
    <col min="11551" max="11551" width="10.75" style="105" customWidth="1"/>
    <col min="11552" max="11552" width="7.125" style="105" customWidth="1"/>
    <col min="11553" max="11553" width="22.125" style="105" customWidth="1"/>
    <col min="11554" max="11554" width="25.125" style="105" customWidth="1"/>
    <col min="11555" max="11555" width="7" style="105" customWidth="1"/>
    <col min="11556" max="11556" width="29.625" style="105" customWidth="1"/>
    <col min="11557" max="11557" width="22.375" style="105" customWidth="1"/>
    <col min="11558" max="11558" width="8.25" style="105" customWidth="1"/>
    <col min="11559" max="11559" width="10.125" style="105" customWidth="1"/>
    <col min="11560" max="11560" width="8.25" style="105" customWidth="1"/>
    <col min="11561" max="11561" width="26.75" style="105" bestFit="1" customWidth="1"/>
    <col min="11562" max="11562" width="22.875" style="105" bestFit="1" customWidth="1"/>
    <col min="11563" max="11565" width="8.25" style="105" customWidth="1"/>
    <col min="11566" max="11566" width="27.125" style="105" bestFit="1" customWidth="1"/>
    <col min="11567" max="11567" width="19.875" style="105" bestFit="1" customWidth="1"/>
    <col min="11568" max="11570" width="8.25" style="105" customWidth="1"/>
    <col min="11571" max="11571" width="24.25" style="105" bestFit="1" customWidth="1"/>
    <col min="11572" max="11572" width="16.75" style="105" bestFit="1" customWidth="1"/>
    <col min="11573" max="11573" width="21" style="105" bestFit="1" customWidth="1"/>
    <col min="11574" max="11750" width="8.625" style="105"/>
    <col min="11751" max="11751" width="4.5" style="105" bestFit="1" customWidth="1"/>
    <col min="11752" max="11752" width="55.625" style="105" customWidth="1"/>
    <col min="11753" max="11753" width="10.375" style="105" customWidth="1"/>
    <col min="11754" max="11760" width="11" style="105" customWidth="1"/>
    <col min="11761" max="11761" width="8.25" style="105" customWidth="1"/>
    <col min="11762" max="11762" width="11" style="105" customWidth="1"/>
    <col min="11763" max="11763" width="36" style="105" bestFit="1" customWidth="1"/>
    <col min="11764" max="11764" width="8.75" style="105" customWidth="1"/>
    <col min="11765" max="11765" width="11.875" style="105" customWidth="1"/>
    <col min="11766" max="11766" width="8.75" style="105" customWidth="1"/>
    <col min="11767" max="11767" width="9.25" style="105" customWidth="1"/>
    <col min="11768" max="11768" width="8.75" style="105" customWidth="1"/>
    <col min="11769" max="11769" width="7.625" style="105" customWidth="1"/>
    <col min="11770" max="11770" width="9" style="105" customWidth="1"/>
    <col min="11771" max="11771" width="9.75" style="105" bestFit="1" customWidth="1"/>
    <col min="11772" max="11772" width="25.875" style="105" bestFit="1" customWidth="1"/>
    <col min="11773" max="11773" width="36" style="105" bestFit="1" customWidth="1"/>
    <col min="11774" max="11774" width="8.75" style="105" customWidth="1"/>
    <col min="11775" max="11775" width="11.875" style="105" customWidth="1"/>
    <col min="11776" max="11776" width="8.75" style="105" customWidth="1"/>
    <col min="11777" max="11777" width="9.25" style="105" customWidth="1"/>
    <col min="11778" max="11778" width="8.75" style="105" customWidth="1"/>
    <col min="11779" max="11779" width="7.625" style="105" customWidth="1"/>
    <col min="11780" max="11780" width="9" style="105" customWidth="1"/>
    <col min="11781" max="11781" width="9.75" style="105" customWidth="1"/>
    <col min="11782" max="11782" width="19" style="105" customWidth="1"/>
    <col min="11783" max="11783" width="25.875" style="105" customWidth="1"/>
    <col min="11784" max="11784" width="36" style="105" bestFit="1" customWidth="1"/>
    <col min="11785" max="11785" width="9.625" style="105" customWidth="1"/>
    <col min="11786" max="11786" width="7.625" style="105" customWidth="1"/>
    <col min="11787" max="11787" width="7.125" style="105" customWidth="1"/>
    <col min="11788" max="11788" width="16" style="105" customWidth="1"/>
    <col min="11789" max="11789" width="13.5" style="105" customWidth="1"/>
    <col min="11790" max="11790" width="17.875" style="105" customWidth="1"/>
    <col min="11791" max="11791" width="16.75" style="105" bestFit="1" customWidth="1"/>
    <col min="11792" max="11792" width="12.875" style="105" customWidth="1"/>
    <col min="11793" max="11793" width="7.125" style="105" customWidth="1"/>
    <col min="11794" max="11794" width="21" style="105" customWidth="1"/>
    <col min="11795" max="11795" width="12.875" style="105" customWidth="1"/>
    <col min="11796" max="11796" width="17.125" style="105" customWidth="1"/>
    <col min="11797" max="11797" width="15.875" style="105" customWidth="1"/>
    <col min="11798" max="11798" width="7.125" style="105" customWidth="1"/>
    <col min="11799" max="11799" width="20.375" style="105" bestFit="1" customWidth="1"/>
    <col min="11800" max="11800" width="9.625" style="105" customWidth="1"/>
    <col min="11801" max="11802" width="8.25" style="105" customWidth="1"/>
    <col min="11803" max="11803" width="13.75" style="105" customWidth="1"/>
    <col min="11804" max="11804" width="27.625" style="105" bestFit="1" customWidth="1"/>
    <col min="11805" max="11805" width="32" style="105" customWidth="1"/>
    <col min="11806" max="11806" width="17.875" style="105" bestFit="1" customWidth="1"/>
    <col min="11807" max="11807" width="10.75" style="105" customWidth="1"/>
    <col min="11808" max="11808" width="7.125" style="105" customWidth="1"/>
    <col min="11809" max="11809" width="22.125" style="105" customWidth="1"/>
    <col min="11810" max="11810" width="25.125" style="105" customWidth="1"/>
    <col min="11811" max="11811" width="7" style="105" customWidth="1"/>
    <col min="11812" max="11812" width="29.625" style="105" customWidth="1"/>
    <col min="11813" max="11813" width="22.375" style="105" customWidth="1"/>
    <col min="11814" max="11814" width="8.25" style="105" customWidth="1"/>
    <col min="11815" max="11815" width="10.125" style="105" customWidth="1"/>
    <col min="11816" max="11816" width="8.25" style="105" customWidth="1"/>
    <col min="11817" max="11817" width="26.75" style="105" bestFit="1" customWidth="1"/>
    <col min="11818" max="11818" width="22.875" style="105" bestFit="1" customWidth="1"/>
    <col min="11819" max="11821" width="8.25" style="105" customWidth="1"/>
    <col min="11822" max="11822" width="27.125" style="105" bestFit="1" customWidth="1"/>
    <col min="11823" max="11823" width="19.875" style="105" bestFit="1" customWidth="1"/>
    <col min="11824" max="11826" width="8.25" style="105" customWidth="1"/>
    <col min="11827" max="11827" width="24.25" style="105" bestFit="1" customWidth="1"/>
    <col min="11828" max="11828" width="16.75" style="105" bestFit="1" customWidth="1"/>
    <col min="11829" max="11829" width="21" style="105" bestFit="1" customWidth="1"/>
    <col min="11830" max="12006" width="8.625" style="105"/>
    <col min="12007" max="12007" width="4.5" style="105" bestFit="1" customWidth="1"/>
    <col min="12008" max="12008" width="55.625" style="105" customWidth="1"/>
    <col min="12009" max="12009" width="10.375" style="105" customWidth="1"/>
    <col min="12010" max="12016" width="11" style="105" customWidth="1"/>
    <col min="12017" max="12017" width="8.25" style="105" customWidth="1"/>
    <col min="12018" max="12018" width="11" style="105" customWidth="1"/>
    <col min="12019" max="12019" width="36" style="105" bestFit="1" customWidth="1"/>
    <col min="12020" max="12020" width="8.75" style="105" customWidth="1"/>
    <col min="12021" max="12021" width="11.875" style="105" customWidth="1"/>
    <col min="12022" max="12022" width="8.75" style="105" customWidth="1"/>
    <col min="12023" max="12023" width="9.25" style="105" customWidth="1"/>
    <col min="12024" max="12024" width="8.75" style="105" customWidth="1"/>
    <col min="12025" max="12025" width="7.625" style="105" customWidth="1"/>
    <col min="12026" max="12026" width="9" style="105" customWidth="1"/>
    <col min="12027" max="12027" width="9.75" style="105" bestFit="1" customWidth="1"/>
    <col min="12028" max="12028" width="25.875" style="105" bestFit="1" customWidth="1"/>
    <col min="12029" max="12029" width="36" style="105" bestFit="1" customWidth="1"/>
    <col min="12030" max="12030" width="8.75" style="105" customWidth="1"/>
    <col min="12031" max="12031" width="11.875" style="105" customWidth="1"/>
    <col min="12032" max="12032" width="8.75" style="105" customWidth="1"/>
    <col min="12033" max="12033" width="9.25" style="105" customWidth="1"/>
    <col min="12034" max="12034" width="8.75" style="105" customWidth="1"/>
    <col min="12035" max="12035" width="7.625" style="105" customWidth="1"/>
    <col min="12036" max="12036" width="9" style="105" customWidth="1"/>
    <col min="12037" max="12037" width="9.75" style="105" customWidth="1"/>
    <col min="12038" max="12038" width="19" style="105" customWidth="1"/>
    <col min="12039" max="12039" width="25.875" style="105" customWidth="1"/>
    <col min="12040" max="12040" width="36" style="105" bestFit="1" customWidth="1"/>
    <col min="12041" max="12041" width="9.625" style="105" customWidth="1"/>
    <col min="12042" max="12042" width="7.625" style="105" customWidth="1"/>
    <col min="12043" max="12043" width="7.125" style="105" customWidth="1"/>
    <col min="12044" max="12044" width="16" style="105" customWidth="1"/>
    <col min="12045" max="12045" width="13.5" style="105" customWidth="1"/>
    <col min="12046" max="12046" width="17.875" style="105" customWidth="1"/>
    <col min="12047" max="12047" width="16.75" style="105" bestFit="1" customWidth="1"/>
    <col min="12048" max="12048" width="12.875" style="105" customWidth="1"/>
    <col min="12049" max="12049" width="7.125" style="105" customWidth="1"/>
    <col min="12050" max="12050" width="21" style="105" customWidth="1"/>
    <col min="12051" max="12051" width="12.875" style="105" customWidth="1"/>
    <col min="12052" max="12052" width="17.125" style="105" customWidth="1"/>
    <col min="12053" max="12053" width="15.875" style="105" customWidth="1"/>
    <col min="12054" max="12054" width="7.125" style="105" customWidth="1"/>
    <col min="12055" max="12055" width="20.375" style="105" bestFit="1" customWidth="1"/>
    <col min="12056" max="12056" width="9.625" style="105" customWidth="1"/>
    <col min="12057" max="12058" width="8.25" style="105" customWidth="1"/>
    <col min="12059" max="12059" width="13.75" style="105" customWidth="1"/>
    <col min="12060" max="12060" width="27.625" style="105" bestFit="1" customWidth="1"/>
    <col min="12061" max="12061" width="32" style="105" customWidth="1"/>
    <col min="12062" max="12062" width="17.875" style="105" bestFit="1" customWidth="1"/>
    <col min="12063" max="12063" width="10.75" style="105" customWidth="1"/>
    <col min="12064" max="12064" width="7.125" style="105" customWidth="1"/>
    <col min="12065" max="12065" width="22.125" style="105" customWidth="1"/>
    <col min="12066" max="12066" width="25.125" style="105" customWidth="1"/>
    <col min="12067" max="12067" width="7" style="105" customWidth="1"/>
    <col min="12068" max="12068" width="29.625" style="105" customWidth="1"/>
    <col min="12069" max="12069" width="22.375" style="105" customWidth="1"/>
    <col min="12070" max="12070" width="8.25" style="105" customWidth="1"/>
    <col min="12071" max="12071" width="10.125" style="105" customWidth="1"/>
    <col min="12072" max="12072" width="8.25" style="105" customWidth="1"/>
    <col min="12073" max="12073" width="26.75" style="105" bestFit="1" customWidth="1"/>
    <col min="12074" max="12074" width="22.875" style="105" bestFit="1" customWidth="1"/>
    <col min="12075" max="12077" width="8.25" style="105" customWidth="1"/>
    <col min="12078" max="12078" width="27.125" style="105" bestFit="1" customWidth="1"/>
    <col min="12079" max="12079" width="19.875" style="105" bestFit="1" customWidth="1"/>
    <col min="12080" max="12082" width="8.25" style="105" customWidth="1"/>
    <col min="12083" max="12083" width="24.25" style="105" bestFit="1" customWidth="1"/>
    <col min="12084" max="12084" width="16.75" style="105" bestFit="1" customWidth="1"/>
    <col min="12085" max="12085" width="21" style="105" bestFit="1" customWidth="1"/>
    <col min="12086" max="12262" width="8.625" style="105"/>
    <col min="12263" max="12263" width="4.5" style="105" bestFit="1" customWidth="1"/>
    <col min="12264" max="12264" width="55.625" style="105" customWidth="1"/>
    <col min="12265" max="12265" width="10.375" style="105" customWidth="1"/>
    <col min="12266" max="12272" width="11" style="105" customWidth="1"/>
    <col min="12273" max="12273" width="8.25" style="105" customWidth="1"/>
    <col min="12274" max="12274" width="11" style="105" customWidth="1"/>
    <col min="12275" max="12275" width="36" style="105" bestFit="1" customWidth="1"/>
    <col min="12276" max="12276" width="8.75" style="105" customWidth="1"/>
    <col min="12277" max="12277" width="11.875" style="105" customWidth="1"/>
    <col min="12278" max="12278" width="8.75" style="105" customWidth="1"/>
    <col min="12279" max="12279" width="9.25" style="105" customWidth="1"/>
    <col min="12280" max="12280" width="8.75" style="105" customWidth="1"/>
    <col min="12281" max="12281" width="7.625" style="105" customWidth="1"/>
    <col min="12282" max="12282" width="9" style="105" customWidth="1"/>
    <col min="12283" max="12283" width="9.75" style="105" bestFit="1" customWidth="1"/>
    <col min="12284" max="12284" width="25.875" style="105" bestFit="1" customWidth="1"/>
    <col min="12285" max="12285" width="36" style="105" bestFit="1" customWidth="1"/>
    <col min="12286" max="12286" width="8.75" style="105" customWidth="1"/>
    <col min="12287" max="12287" width="11.875" style="105" customWidth="1"/>
    <col min="12288" max="12288" width="8.75" style="105" customWidth="1"/>
    <col min="12289" max="12289" width="9.25" style="105" customWidth="1"/>
    <col min="12290" max="12290" width="8.75" style="105" customWidth="1"/>
    <col min="12291" max="12291" width="7.625" style="105" customWidth="1"/>
    <col min="12292" max="12292" width="9" style="105" customWidth="1"/>
    <col min="12293" max="12293" width="9.75" style="105" customWidth="1"/>
    <col min="12294" max="12294" width="19" style="105" customWidth="1"/>
    <col min="12295" max="12295" width="25.875" style="105" customWidth="1"/>
    <col min="12296" max="12296" width="36" style="105" bestFit="1" customWidth="1"/>
    <col min="12297" max="12297" width="9.625" style="105" customWidth="1"/>
    <col min="12298" max="12298" width="7.625" style="105" customWidth="1"/>
    <col min="12299" max="12299" width="7.125" style="105" customWidth="1"/>
    <col min="12300" max="12300" width="16" style="105" customWidth="1"/>
    <col min="12301" max="12301" width="13.5" style="105" customWidth="1"/>
    <col min="12302" max="12302" width="17.875" style="105" customWidth="1"/>
    <col min="12303" max="12303" width="16.75" style="105" bestFit="1" customWidth="1"/>
    <col min="12304" max="12304" width="12.875" style="105" customWidth="1"/>
    <col min="12305" max="12305" width="7.125" style="105" customWidth="1"/>
    <col min="12306" max="12306" width="21" style="105" customWidth="1"/>
    <col min="12307" max="12307" width="12.875" style="105" customWidth="1"/>
    <col min="12308" max="12308" width="17.125" style="105" customWidth="1"/>
    <col min="12309" max="12309" width="15.875" style="105" customWidth="1"/>
    <col min="12310" max="12310" width="7.125" style="105" customWidth="1"/>
    <col min="12311" max="12311" width="20.375" style="105" bestFit="1" customWidth="1"/>
    <col min="12312" max="12312" width="9.625" style="105" customWidth="1"/>
    <col min="12313" max="12314" width="8.25" style="105" customWidth="1"/>
    <col min="12315" max="12315" width="13.75" style="105" customWidth="1"/>
    <col min="12316" max="12316" width="27.625" style="105" bestFit="1" customWidth="1"/>
    <col min="12317" max="12317" width="32" style="105" customWidth="1"/>
    <col min="12318" max="12318" width="17.875" style="105" bestFit="1" customWidth="1"/>
    <col min="12319" max="12319" width="10.75" style="105" customWidth="1"/>
    <col min="12320" max="12320" width="7.125" style="105" customWidth="1"/>
    <col min="12321" max="12321" width="22.125" style="105" customWidth="1"/>
    <col min="12322" max="12322" width="25.125" style="105" customWidth="1"/>
    <col min="12323" max="12323" width="7" style="105" customWidth="1"/>
    <col min="12324" max="12324" width="29.625" style="105" customWidth="1"/>
    <col min="12325" max="12325" width="22.375" style="105" customWidth="1"/>
    <col min="12326" max="12326" width="8.25" style="105" customWidth="1"/>
    <col min="12327" max="12327" width="10.125" style="105" customWidth="1"/>
    <col min="12328" max="12328" width="8.25" style="105" customWidth="1"/>
    <col min="12329" max="12329" width="26.75" style="105" bestFit="1" customWidth="1"/>
    <col min="12330" max="12330" width="22.875" style="105" bestFit="1" customWidth="1"/>
    <col min="12331" max="12333" width="8.25" style="105" customWidth="1"/>
    <col min="12334" max="12334" width="27.125" style="105" bestFit="1" customWidth="1"/>
    <col min="12335" max="12335" width="19.875" style="105" bestFit="1" customWidth="1"/>
    <col min="12336" max="12338" width="8.25" style="105" customWidth="1"/>
    <col min="12339" max="12339" width="24.25" style="105" bestFit="1" customWidth="1"/>
    <col min="12340" max="12340" width="16.75" style="105" bestFit="1" customWidth="1"/>
    <col min="12341" max="12341" width="21" style="105" bestFit="1" customWidth="1"/>
    <col min="12342" max="12518" width="8.625" style="105"/>
    <col min="12519" max="12519" width="4.5" style="105" bestFit="1" customWidth="1"/>
    <col min="12520" max="12520" width="55.625" style="105" customWidth="1"/>
    <col min="12521" max="12521" width="10.375" style="105" customWidth="1"/>
    <col min="12522" max="12528" width="11" style="105" customWidth="1"/>
    <col min="12529" max="12529" width="8.25" style="105" customWidth="1"/>
    <col min="12530" max="12530" width="11" style="105" customWidth="1"/>
    <col min="12531" max="12531" width="36" style="105" bestFit="1" customWidth="1"/>
    <col min="12532" max="12532" width="8.75" style="105" customWidth="1"/>
    <col min="12533" max="12533" width="11.875" style="105" customWidth="1"/>
    <col min="12534" max="12534" width="8.75" style="105" customWidth="1"/>
    <col min="12535" max="12535" width="9.25" style="105" customWidth="1"/>
    <col min="12536" max="12536" width="8.75" style="105" customWidth="1"/>
    <col min="12537" max="12537" width="7.625" style="105" customWidth="1"/>
    <col min="12538" max="12538" width="9" style="105" customWidth="1"/>
    <col min="12539" max="12539" width="9.75" style="105" bestFit="1" customWidth="1"/>
    <col min="12540" max="12540" width="25.875" style="105" bestFit="1" customWidth="1"/>
    <col min="12541" max="12541" width="36" style="105" bestFit="1" customWidth="1"/>
    <col min="12542" max="12542" width="8.75" style="105" customWidth="1"/>
    <col min="12543" max="12543" width="11.875" style="105" customWidth="1"/>
    <col min="12544" max="12544" width="8.75" style="105" customWidth="1"/>
    <col min="12545" max="12545" width="9.25" style="105" customWidth="1"/>
    <col min="12546" max="12546" width="8.75" style="105" customWidth="1"/>
    <col min="12547" max="12547" width="7.625" style="105" customWidth="1"/>
    <col min="12548" max="12548" width="9" style="105" customWidth="1"/>
    <col min="12549" max="12549" width="9.75" style="105" customWidth="1"/>
    <col min="12550" max="12550" width="19" style="105" customWidth="1"/>
    <col min="12551" max="12551" width="25.875" style="105" customWidth="1"/>
    <col min="12552" max="12552" width="36" style="105" bestFit="1" customWidth="1"/>
    <col min="12553" max="12553" width="9.625" style="105" customWidth="1"/>
    <col min="12554" max="12554" width="7.625" style="105" customWidth="1"/>
    <col min="12555" max="12555" width="7.125" style="105" customWidth="1"/>
    <col min="12556" max="12556" width="16" style="105" customWidth="1"/>
    <col min="12557" max="12557" width="13.5" style="105" customWidth="1"/>
    <col min="12558" max="12558" width="17.875" style="105" customWidth="1"/>
    <col min="12559" max="12559" width="16.75" style="105" bestFit="1" customWidth="1"/>
    <col min="12560" max="12560" width="12.875" style="105" customWidth="1"/>
    <col min="12561" max="12561" width="7.125" style="105" customWidth="1"/>
    <col min="12562" max="12562" width="21" style="105" customWidth="1"/>
    <col min="12563" max="12563" width="12.875" style="105" customWidth="1"/>
    <col min="12564" max="12564" width="17.125" style="105" customWidth="1"/>
    <col min="12565" max="12565" width="15.875" style="105" customWidth="1"/>
    <col min="12566" max="12566" width="7.125" style="105" customWidth="1"/>
    <col min="12567" max="12567" width="20.375" style="105" bestFit="1" customWidth="1"/>
    <col min="12568" max="12568" width="9.625" style="105" customWidth="1"/>
    <col min="12569" max="12570" width="8.25" style="105" customWidth="1"/>
    <col min="12571" max="12571" width="13.75" style="105" customWidth="1"/>
    <col min="12572" max="12572" width="27.625" style="105" bestFit="1" customWidth="1"/>
    <col min="12573" max="12573" width="32" style="105" customWidth="1"/>
    <col min="12574" max="12574" width="17.875" style="105" bestFit="1" customWidth="1"/>
    <col min="12575" max="12575" width="10.75" style="105" customWidth="1"/>
    <col min="12576" max="12576" width="7.125" style="105" customWidth="1"/>
    <col min="12577" max="12577" width="22.125" style="105" customWidth="1"/>
    <col min="12578" max="12578" width="25.125" style="105" customWidth="1"/>
    <col min="12579" max="12579" width="7" style="105" customWidth="1"/>
    <col min="12580" max="12580" width="29.625" style="105" customWidth="1"/>
    <col min="12581" max="12581" width="22.375" style="105" customWidth="1"/>
    <col min="12582" max="12582" width="8.25" style="105" customWidth="1"/>
    <col min="12583" max="12583" width="10.125" style="105" customWidth="1"/>
    <col min="12584" max="12584" width="8.25" style="105" customWidth="1"/>
    <col min="12585" max="12585" width="26.75" style="105" bestFit="1" customWidth="1"/>
    <col min="12586" max="12586" width="22.875" style="105" bestFit="1" customWidth="1"/>
    <col min="12587" max="12589" width="8.25" style="105" customWidth="1"/>
    <col min="12590" max="12590" width="27.125" style="105" bestFit="1" customWidth="1"/>
    <col min="12591" max="12591" width="19.875" style="105" bestFit="1" customWidth="1"/>
    <col min="12592" max="12594" width="8.25" style="105" customWidth="1"/>
    <col min="12595" max="12595" width="24.25" style="105" bestFit="1" customWidth="1"/>
    <col min="12596" max="12596" width="16.75" style="105" bestFit="1" customWidth="1"/>
    <col min="12597" max="12597" width="21" style="105" bestFit="1" customWidth="1"/>
    <col min="12598" max="12774" width="8.625" style="105"/>
    <col min="12775" max="12775" width="4.5" style="105" bestFit="1" customWidth="1"/>
    <col min="12776" max="12776" width="55.625" style="105" customWidth="1"/>
    <col min="12777" max="12777" width="10.375" style="105" customWidth="1"/>
    <col min="12778" max="12784" width="11" style="105" customWidth="1"/>
    <col min="12785" max="12785" width="8.25" style="105" customWidth="1"/>
    <col min="12786" max="12786" width="11" style="105" customWidth="1"/>
    <col min="12787" max="12787" width="36" style="105" bestFit="1" customWidth="1"/>
    <col min="12788" max="12788" width="8.75" style="105" customWidth="1"/>
    <col min="12789" max="12789" width="11.875" style="105" customWidth="1"/>
    <col min="12790" max="12790" width="8.75" style="105" customWidth="1"/>
    <col min="12791" max="12791" width="9.25" style="105" customWidth="1"/>
    <col min="12792" max="12792" width="8.75" style="105" customWidth="1"/>
    <col min="12793" max="12793" width="7.625" style="105" customWidth="1"/>
    <col min="12794" max="12794" width="9" style="105" customWidth="1"/>
    <col min="12795" max="12795" width="9.75" style="105" bestFit="1" customWidth="1"/>
    <col min="12796" max="12796" width="25.875" style="105" bestFit="1" customWidth="1"/>
    <col min="12797" max="12797" width="36" style="105" bestFit="1" customWidth="1"/>
    <col min="12798" max="12798" width="8.75" style="105" customWidth="1"/>
    <col min="12799" max="12799" width="11.875" style="105" customWidth="1"/>
    <col min="12800" max="12800" width="8.75" style="105" customWidth="1"/>
    <col min="12801" max="12801" width="9.25" style="105" customWidth="1"/>
    <col min="12802" max="12802" width="8.75" style="105" customWidth="1"/>
    <col min="12803" max="12803" width="7.625" style="105" customWidth="1"/>
    <col min="12804" max="12804" width="9" style="105" customWidth="1"/>
    <col min="12805" max="12805" width="9.75" style="105" customWidth="1"/>
    <col min="12806" max="12806" width="19" style="105" customWidth="1"/>
    <col min="12807" max="12807" width="25.875" style="105" customWidth="1"/>
    <col min="12808" max="12808" width="36" style="105" bestFit="1" customWidth="1"/>
    <col min="12809" max="12809" width="9.625" style="105" customWidth="1"/>
    <col min="12810" max="12810" width="7.625" style="105" customWidth="1"/>
    <col min="12811" max="12811" width="7.125" style="105" customWidth="1"/>
    <col min="12812" max="12812" width="16" style="105" customWidth="1"/>
    <col min="12813" max="12813" width="13.5" style="105" customWidth="1"/>
    <col min="12814" max="12814" width="17.875" style="105" customWidth="1"/>
    <col min="12815" max="12815" width="16.75" style="105" bestFit="1" customWidth="1"/>
    <col min="12816" max="12816" width="12.875" style="105" customWidth="1"/>
    <col min="12817" max="12817" width="7.125" style="105" customWidth="1"/>
    <col min="12818" max="12818" width="21" style="105" customWidth="1"/>
    <col min="12819" max="12819" width="12.875" style="105" customWidth="1"/>
    <col min="12820" max="12820" width="17.125" style="105" customWidth="1"/>
    <col min="12821" max="12821" width="15.875" style="105" customWidth="1"/>
    <col min="12822" max="12822" width="7.125" style="105" customWidth="1"/>
    <col min="12823" max="12823" width="20.375" style="105" bestFit="1" customWidth="1"/>
    <col min="12824" max="12824" width="9.625" style="105" customWidth="1"/>
    <col min="12825" max="12826" width="8.25" style="105" customWidth="1"/>
    <col min="12827" max="12827" width="13.75" style="105" customWidth="1"/>
    <col min="12828" max="12828" width="27.625" style="105" bestFit="1" customWidth="1"/>
    <col min="12829" max="12829" width="32" style="105" customWidth="1"/>
    <col min="12830" max="12830" width="17.875" style="105" bestFit="1" customWidth="1"/>
    <col min="12831" max="12831" width="10.75" style="105" customWidth="1"/>
    <col min="12832" max="12832" width="7.125" style="105" customWidth="1"/>
    <col min="12833" max="12833" width="22.125" style="105" customWidth="1"/>
    <col min="12834" max="12834" width="25.125" style="105" customWidth="1"/>
    <col min="12835" max="12835" width="7" style="105" customWidth="1"/>
    <col min="12836" max="12836" width="29.625" style="105" customWidth="1"/>
    <col min="12837" max="12837" width="22.375" style="105" customWidth="1"/>
    <col min="12838" max="12838" width="8.25" style="105" customWidth="1"/>
    <col min="12839" max="12839" width="10.125" style="105" customWidth="1"/>
    <col min="12840" max="12840" width="8.25" style="105" customWidth="1"/>
    <col min="12841" max="12841" width="26.75" style="105" bestFit="1" customWidth="1"/>
    <col min="12842" max="12842" width="22.875" style="105" bestFit="1" customWidth="1"/>
    <col min="12843" max="12845" width="8.25" style="105" customWidth="1"/>
    <col min="12846" max="12846" width="27.125" style="105" bestFit="1" customWidth="1"/>
    <col min="12847" max="12847" width="19.875" style="105" bestFit="1" customWidth="1"/>
    <col min="12848" max="12850" width="8.25" style="105" customWidth="1"/>
    <col min="12851" max="12851" width="24.25" style="105" bestFit="1" customWidth="1"/>
    <col min="12852" max="12852" width="16.75" style="105" bestFit="1" customWidth="1"/>
    <col min="12853" max="12853" width="21" style="105" bestFit="1" customWidth="1"/>
    <col min="12854" max="13030" width="8.625" style="105"/>
    <col min="13031" max="13031" width="4.5" style="105" bestFit="1" customWidth="1"/>
    <col min="13032" max="13032" width="55.625" style="105" customWidth="1"/>
    <col min="13033" max="13033" width="10.375" style="105" customWidth="1"/>
    <col min="13034" max="13040" width="11" style="105" customWidth="1"/>
    <col min="13041" max="13041" width="8.25" style="105" customWidth="1"/>
    <col min="13042" max="13042" width="11" style="105" customWidth="1"/>
    <col min="13043" max="13043" width="36" style="105" bestFit="1" customWidth="1"/>
    <col min="13044" max="13044" width="8.75" style="105" customWidth="1"/>
    <col min="13045" max="13045" width="11.875" style="105" customWidth="1"/>
    <col min="13046" max="13046" width="8.75" style="105" customWidth="1"/>
    <col min="13047" max="13047" width="9.25" style="105" customWidth="1"/>
    <col min="13048" max="13048" width="8.75" style="105" customWidth="1"/>
    <col min="13049" max="13049" width="7.625" style="105" customWidth="1"/>
    <col min="13050" max="13050" width="9" style="105" customWidth="1"/>
    <col min="13051" max="13051" width="9.75" style="105" bestFit="1" customWidth="1"/>
    <col min="13052" max="13052" width="25.875" style="105" bestFit="1" customWidth="1"/>
    <col min="13053" max="13053" width="36" style="105" bestFit="1" customWidth="1"/>
    <col min="13054" max="13054" width="8.75" style="105" customWidth="1"/>
    <col min="13055" max="13055" width="11.875" style="105" customWidth="1"/>
    <col min="13056" max="13056" width="8.75" style="105" customWidth="1"/>
    <col min="13057" max="13057" width="9.25" style="105" customWidth="1"/>
    <col min="13058" max="13058" width="8.75" style="105" customWidth="1"/>
    <col min="13059" max="13059" width="7.625" style="105" customWidth="1"/>
    <col min="13060" max="13060" width="9" style="105" customWidth="1"/>
    <col min="13061" max="13061" width="9.75" style="105" customWidth="1"/>
    <col min="13062" max="13062" width="19" style="105" customWidth="1"/>
    <col min="13063" max="13063" width="25.875" style="105" customWidth="1"/>
    <col min="13064" max="13064" width="36" style="105" bestFit="1" customWidth="1"/>
    <col min="13065" max="13065" width="9.625" style="105" customWidth="1"/>
    <col min="13066" max="13066" width="7.625" style="105" customWidth="1"/>
    <col min="13067" max="13067" width="7.125" style="105" customWidth="1"/>
    <col min="13068" max="13068" width="16" style="105" customWidth="1"/>
    <col min="13069" max="13069" width="13.5" style="105" customWidth="1"/>
    <col min="13070" max="13070" width="17.875" style="105" customWidth="1"/>
    <col min="13071" max="13071" width="16.75" style="105" bestFit="1" customWidth="1"/>
    <col min="13072" max="13072" width="12.875" style="105" customWidth="1"/>
    <col min="13073" max="13073" width="7.125" style="105" customWidth="1"/>
    <col min="13074" max="13074" width="21" style="105" customWidth="1"/>
    <col min="13075" max="13075" width="12.875" style="105" customWidth="1"/>
    <col min="13076" max="13076" width="17.125" style="105" customWidth="1"/>
    <col min="13077" max="13077" width="15.875" style="105" customWidth="1"/>
    <col min="13078" max="13078" width="7.125" style="105" customWidth="1"/>
    <col min="13079" max="13079" width="20.375" style="105" bestFit="1" customWidth="1"/>
    <col min="13080" max="13080" width="9.625" style="105" customWidth="1"/>
    <col min="13081" max="13082" width="8.25" style="105" customWidth="1"/>
    <col min="13083" max="13083" width="13.75" style="105" customWidth="1"/>
    <col min="13084" max="13084" width="27.625" style="105" bestFit="1" customWidth="1"/>
    <col min="13085" max="13085" width="32" style="105" customWidth="1"/>
    <col min="13086" max="13086" width="17.875" style="105" bestFit="1" customWidth="1"/>
    <col min="13087" max="13087" width="10.75" style="105" customWidth="1"/>
    <col min="13088" max="13088" width="7.125" style="105" customWidth="1"/>
    <col min="13089" max="13089" width="22.125" style="105" customWidth="1"/>
    <col min="13090" max="13090" width="25.125" style="105" customWidth="1"/>
    <col min="13091" max="13091" width="7" style="105" customWidth="1"/>
    <col min="13092" max="13092" width="29.625" style="105" customWidth="1"/>
    <col min="13093" max="13093" width="22.375" style="105" customWidth="1"/>
    <col min="13094" max="13094" width="8.25" style="105" customWidth="1"/>
    <col min="13095" max="13095" width="10.125" style="105" customWidth="1"/>
    <col min="13096" max="13096" width="8.25" style="105" customWidth="1"/>
    <col min="13097" max="13097" width="26.75" style="105" bestFit="1" customWidth="1"/>
    <col min="13098" max="13098" width="22.875" style="105" bestFit="1" customWidth="1"/>
    <col min="13099" max="13101" width="8.25" style="105" customWidth="1"/>
    <col min="13102" max="13102" width="27.125" style="105" bestFit="1" customWidth="1"/>
    <col min="13103" max="13103" width="19.875" style="105" bestFit="1" customWidth="1"/>
    <col min="13104" max="13106" width="8.25" style="105" customWidth="1"/>
    <col min="13107" max="13107" width="24.25" style="105" bestFit="1" customWidth="1"/>
    <col min="13108" max="13108" width="16.75" style="105" bestFit="1" customWidth="1"/>
    <col min="13109" max="13109" width="21" style="105" bestFit="1" customWidth="1"/>
    <col min="13110" max="13286" width="8.625" style="105"/>
    <col min="13287" max="13287" width="4.5" style="105" bestFit="1" customWidth="1"/>
    <col min="13288" max="13288" width="55.625" style="105" customWidth="1"/>
    <col min="13289" max="13289" width="10.375" style="105" customWidth="1"/>
    <col min="13290" max="13296" width="11" style="105" customWidth="1"/>
    <col min="13297" max="13297" width="8.25" style="105" customWidth="1"/>
    <col min="13298" max="13298" width="11" style="105" customWidth="1"/>
    <col min="13299" max="13299" width="36" style="105" bestFit="1" customWidth="1"/>
    <col min="13300" max="13300" width="8.75" style="105" customWidth="1"/>
    <col min="13301" max="13301" width="11.875" style="105" customWidth="1"/>
    <col min="13302" max="13302" width="8.75" style="105" customWidth="1"/>
    <col min="13303" max="13303" width="9.25" style="105" customWidth="1"/>
    <col min="13304" max="13304" width="8.75" style="105" customWidth="1"/>
    <col min="13305" max="13305" width="7.625" style="105" customWidth="1"/>
    <col min="13306" max="13306" width="9" style="105" customWidth="1"/>
    <col min="13307" max="13307" width="9.75" style="105" bestFit="1" customWidth="1"/>
    <col min="13308" max="13308" width="25.875" style="105" bestFit="1" customWidth="1"/>
    <col min="13309" max="13309" width="36" style="105" bestFit="1" customWidth="1"/>
    <col min="13310" max="13310" width="8.75" style="105" customWidth="1"/>
    <col min="13311" max="13311" width="11.875" style="105" customWidth="1"/>
    <col min="13312" max="13312" width="8.75" style="105" customWidth="1"/>
    <col min="13313" max="13313" width="9.25" style="105" customWidth="1"/>
    <col min="13314" max="13314" width="8.75" style="105" customWidth="1"/>
    <col min="13315" max="13315" width="7.625" style="105" customWidth="1"/>
    <col min="13316" max="13316" width="9" style="105" customWidth="1"/>
    <col min="13317" max="13317" width="9.75" style="105" customWidth="1"/>
    <col min="13318" max="13318" width="19" style="105" customWidth="1"/>
    <col min="13319" max="13319" width="25.875" style="105" customWidth="1"/>
    <col min="13320" max="13320" width="36" style="105" bestFit="1" customWidth="1"/>
    <col min="13321" max="13321" width="9.625" style="105" customWidth="1"/>
    <col min="13322" max="13322" width="7.625" style="105" customWidth="1"/>
    <col min="13323" max="13323" width="7.125" style="105" customWidth="1"/>
    <col min="13324" max="13324" width="16" style="105" customWidth="1"/>
    <col min="13325" max="13325" width="13.5" style="105" customWidth="1"/>
    <col min="13326" max="13326" width="17.875" style="105" customWidth="1"/>
    <col min="13327" max="13327" width="16.75" style="105" bestFit="1" customWidth="1"/>
    <col min="13328" max="13328" width="12.875" style="105" customWidth="1"/>
    <col min="13329" max="13329" width="7.125" style="105" customWidth="1"/>
    <col min="13330" max="13330" width="21" style="105" customWidth="1"/>
    <col min="13331" max="13331" width="12.875" style="105" customWidth="1"/>
    <col min="13332" max="13332" width="17.125" style="105" customWidth="1"/>
    <col min="13333" max="13333" width="15.875" style="105" customWidth="1"/>
    <col min="13334" max="13334" width="7.125" style="105" customWidth="1"/>
    <col min="13335" max="13335" width="20.375" style="105" bestFit="1" customWidth="1"/>
    <col min="13336" max="13336" width="9.625" style="105" customWidth="1"/>
    <col min="13337" max="13338" width="8.25" style="105" customWidth="1"/>
    <col min="13339" max="13339" width="13.75" style="105" customWidth="1"/>
    <col min="13340" max="13340" width="27.625" style="105" bestFit="1" customWidth="1"/>
    <col min="13341" max="13341" width="32" style="105" customWidth="1"/>
    <col min="13342" max="13342" width="17.875" style="105" bestFit="1" customWidth="1"/>
    <col min="13343" max="13343" width="10.75" style="105" customWidth="1"/>
    <col min="13344" max="13344" width="7.125" style="105" customWidth="1"/>
    <col min="13345" max="13345" width="22.125" style="105" customWidth="1"/>
    <col min="13346" max="13346" width="25.125" style="105" customWidth="1"/>
    <col min="13347" max="13347" width="7" style="105" customWidth="1"/>
    <col min="13348" max="13348" width="29.625" style="105" customWidth="1"/>
    <col min="13349" max="13349" width="22.375" style="105" customWidth="1"/>
    <col min="13350" max="13350" width="8.25" style="105" customWidth="1"/>
    <col min="13351" max="13351" width="10.125" style="105" customWidth="1"/>
    <col min="13352" max="13352" width="8.25" style="105" customWidth="1"/>
    <col min="13353" max="13353" width="26.75" style="105" bestFit="1" customWidth="1"/>
    <col min="13354" max="13354" width="22.875" style="105" bestFit="1" customWidth="1"/>
    <col min="13355" max="13357" width="8.25" style="105" customWidth="1"/>
    <col min="13358" max="13358" width="27.125" style="105" bestFit="1" customWidth="1"/>
    <col min="13359" max="13359" width="19.875" style="105" bestFit="1" customWidth="1"/>
    <col min="13360" max="13362" width="8.25" style="105" customWidth="1"/>
    <col min="13363" max="13363" width="24.25" style="105" bestFit="1" customWidth="1"/>
    <col min="13364" max="13364" width="16.75" style="105" bestFit="1" customWidth="1"/>
    <col min="13365" max="13365" width="21" style="105" bestFit="1" customWidth="1"/>
    <col min="13366" max="13542" width="8.625" style="105"/>
    <col min="13543" max="13543" width="4.5" style="105" bestFit="1" customWidth="1"/>
    <col min="13544" max="13544" width="55.625" style="105" customWidth="1"/>
    <col min="13545" max="13545" width="10.375" style="105" customWidth="1"/>
    <col min="13546" max="13552" width="11" style="105" customWidth="1"/>
    <col min="13553" max="13553" width="8.25" style="105" customWidth="1"/>
    <col min="13554" max="13554" width="11" style="105" customWidth="1"/>
    <col min="13555" max="13555" width="36" style="105" bestFit="1" customWidth="1"/>
    <col min="13556" max="13556" width="8.75" style="105" customWidth="1"/>
    <col min="13557" max="13557" width="11.875" style="105" customWidth="1"/>
    <col min="13558" max="13558" width="8.75" style="105" customWidth="1"/>
    <col min="13559" max="13559" width="9.25" style="105" customWidth="1"/>
    <col min="13560" max="13560" width="8.75" style="105" customWidth="1"/>
    <col min="13561" max="13561" width="7.625" style="105" customWidth="1"/>
    <col min="13562" max="13562" width="9" style="105" customWidth="1"/>
    <col min="13563" max="13563" width="9.75" style="105" bestFit="1" customWidth="1"/>
    <col min="13564" max="13564" width="25.875" style="105" bestFit="1" customWidth="1"/>
    <col min="13565" max="13565" width="36" style="105" bestFit="1" customWidth="1"/>
    <col min="13566" max="13566" width="8.75" style="105" customWidth="1"/>
    <col min="13567" max="13567" width="11.875" style="105" customWidth="1"/>
    <col min="13568" max="13568" width="8.75" style="105" customWidth="1"/>
    <col min="13569" max="13569" width="9.25" style="105" customWidth="1"/>
    <col min="13570" max="13570" width="8.75" style="105" customWidth="1"/>
    <col min="13571" max="13571" width="7.625" style="105" customWidth="1"/>
    <col min="13572" max="13572" width="9" style="105" customWidth="1"/>
    <col min="13573" max="13573" width="9.75" style="105" customWidth="1"/>
    <col min="13574" max="13574" width="19" style="105" customWidth="1"/>
    <col min="13575" max="13575" width="25.875" style="105" customWidth="1"/>
    <col min="13576" max="13576" width="36" style="105" bestFit="1" customWidth="1"/>
    <col min="13577" max="13577" width="9.625" style="105" customWidth="1"/>
    <col min="13578" max="13578" width="7.625" style="105" customWidth="1"/>
    <col min="13579" max="13579" width="7.125" style="105" customWidth="1"/>
    <col min="13580" max="13580" width="16" style="105" customWidth="1"/>
    <col min="13581" max="13581" width="13.5" style="105" customWidth="1"/>
    <col min="13582" max="13582" width="17.875" style="105" customWidth="1"/>
    <col min="13583" max="13583" width="16.75" style="105" bestFit="1" customWidth="1"/>
    <col min="13584" max="13584" width="12.875" style="105" customWidth="1"/>
    <col min="13585" max="13585" width="7.125" style="105" customWidth="1"/>
    <col min="13586" max="13586" width="21" style="105" customWidth="1"/>
    <col min="13587" max="13587" width="12.875" style="105" customWidth="1"/>
    <col min="13588" max="13588" width="17.125" style="105" customWidth="1"/>
    <col min="13589" max="13589" width="15.875" style="105" customWidth="1"/>
    <col min="13590" max="13590" width="7.125" style="105" customWidth="1"/>
    <col min="13591" max="13591" width="20.375" style="105" bestFit="1" customWidth="1"/>
    <col min="13592" max="13592" width="9.625" style="105" customWidth="1"/>
    <col min="13593" max="13594" width="8.25" style="105" customWidth="1"/>
    <col min="13595" max="13595" width="13.75" style="105" customWidth="1"/>
    <col min="13596" max="13596" width="27.625" style="105" bestFit="1" customWidth="1"/>
    <col min="13597" max="13597" width="32" style="105" customWidth="1"/>
    <col min="13598" max="13598" width="17.875" style="105" bestFit="1" customWidth="1"/>
    <col min="13599" max="13599" width="10.75" style="105" customWidth="1"/>
    <col min="13600" max="13600" width="7.125" style="105" customWidth="1"/>
    <col min="13601" max="13601" width="22.125" style="105" customWidth="1"/>
    <col min="13602" max="13602" width="25.125" style="105" customWidth="1"/>
    <col min="13603" max="13603" width="7" style="105" customWidth="1"/>
    <col min="13604" max="13604" width="29.625" style="105" customWidth="1"/>
    <col min="13605" max="13605" width="22.375" style="105" customWidth="1"/>
    <col min="13606" max="13606" width="8.25" style="105" customWidth="1"/>
    <col min="13607" max="13607" width="10.125" style="105" customWidth="1"/>
    <col min="13608" max="13608" width="8.25" style="105" customWidth="1"/>
    <col min="13609" max="13609" width="26.75" style="105" bestFit="1" customWidth="1"/>
    <col min="13610" max="13610" width="22.875" style="105" bestFit="1" customWidth="1"/>
    <col min="13611" max="13613" width="8.25" style="105" customWidth="1"/>
    <col min="13614" max="13614" width="27.125" style="105" bestFit="1" customWidth="1"/>
    <col min="13615" max="13615" width="19.875" style="105" bestFit="1" customWidth="1"/>
    <col min="13616" max="13618" width="8.25" style="105" customWidth="1"/>
    <col min="13619" max="13619" width="24.25" style="105" bestFit="1" customWidth="1"/>
    <col min="13620" max="13620" width="16.75" style="105" bestFit="1" customWidth="1"/>
    <col min="13621" max="13621" width="21" style="105" bestFit="1" customWidth="1"/>
    <col min="13622" max="13798" width="8.625" style="105"/>
    <col min="13799" max="13799" width="4.5" style="105" bestFit="1" customWidth="1"/>
    <col min="13800" max="13800" width="55.625" style="105" customWidth="1"/>
    <col min="13801" max="13801" width="10.375" style="105" customWidth="1"/>
    <col min="13802" max="13808" width="11" style="105" customWidth="1"/>
    <col min="13809" max="13809" width="8.25" style="105" customWidth="1"/>
    <col min="13810" max="13810" width="11" style="105" customWidth="1"/>
    <col min="13811" max="13811" width="36" style="105" bestFit="1" customWidth="1"/>
    <col min="13812" max="13812" width="8.75" style="105" customWidth="1"/>
    <col min="13813" max="13813" width="11.875" style="105" customWidth="1"/>
    <col min="13814" max="13814" width="8.75" style="105" customWidth="1"/>
    <col min="13815" max="13815" width="9.25" style="105" customWidth="1"/>
    <col min="13816" max="13816" width="8.75" style="105" customWidth="1"/>
    <col min="13817" max="13817" width="7.625" style="105" customWidth="1"/>
    <col min="13818" max="13818" width="9" style="105" customWidth="1"/>
    <col min="13819" max="13819" width="9.75" style="105" bestFit="1" customWidth="1"/>
    <col min="13820" max="13820" width="25.875" style="105" bestFit="1" customWidth="1"/>
    <col min="13821" max="13821" width="36" style="105" bestFit="1" customWidth="1"/>
    <col min="13822" max="13822" width="8.75" style="105" customWidth="1"/>
    <col min="13823" max="13823" width="11.875" style="105" customWidth="1"/>
    <col min="13824" max="13824" width="8.75" style="105" customWidth="1"/>
    <col min="13825" max="13825" width="9.25" style="105" customWidth="1"/>
    <col min="13826" max="13826" width="8.75" style="105" customWidth="1"/>
    <col min="13827" max="13827" width="7.625" style="105" customWidth="1"/>
    <col min="13828" max="13828" width="9" style="105" customWidth="1"/>
    <col min="13829" max="13829" width="9.75" style="105" customWidth="1"/>
    <col min="13830" max="13830" width="19" style="105" customWidth="1"/>
    <col min="13831" max="13831" width="25.875" style="105" customWidth="1"/>
    <col min="13832" max="13832" width="36" style="105" bestFit="1" customWidth="1"/>
    <col min="13833" max="13833" width="9.625" style="105" customWidth="1"/>
    <col min="13834" max="13834" width="7.625" style="105" customWidth="1"/>
    <col min="13835" max="13835" width="7.125" style="105" customWidth="1"/>
    <col min="13836" max="13836" width="16" style="105" customWidth="1"/>
    <col min="13837" max="13837" width="13.5" style="105" customWidth="1"/>
    <col min="13838" max="13838" width="17.875" style="105" customWidth="1"/>
    <col min="13839" max="13839" width="16.75" style="105" bestFit="1" customWidth="1"/>
    <col min="13840" max="13840" width="12.875" style="105" customWidth="1"/>
    <col min="13841" max="13841" width="7.125" style="105" customWidth="1"/>
    <col min="13842" max="13842" width="21" style="105" customWidth="1"/>
    <col min="13843" max="13843" width="12.875" style="105" customWidth="1"/>
    <col min="13844" max="13844" width="17.125" style="105" customWidth="1"/>
    <col min="13845" max="13845" width="15.875" style="105" customWidth="1"/>
    <col min="13846" max="13846" width="7.125" style="105" customWidth="1"/>
    <col min="13847" max="13847" width="20.375" style="105" bestFit="1" customWidth="1"/>
    <col min="13848" max="13848" width="9.625" style="105" customWidth="1"/>
    <col min="13849" max="13850" width="8.25" style="105" customWidth="1"/>
    <col min="13851" max="13851" width="13.75" style="105" customWidth="1"/>
    <col min="13852" max="13852" width="27.625" style="105" bestFit="1" customWidth="1"/>
    <col min="13853" max="13853" width="32" style="105" customWidth="1"/>
    <col min="13854" max="13854" width="17.875" style="105" bestFit="1" customWidth="1"/>
    <col min="13855" max="13855" width="10.75" style="105" customWidth="1"/>
    <col min="13856" max="13856" width="7.125" style="105" customWidth="1"/>
    <col min="13857" max="13857" width="22.125" style="105" customWidth="1"/>
    <col min="13858" max="13858" width="25.125" style="105" customWidth="1"/>
    <col min="13859" max="13859" width="7" style="105" customWidth="1"/>
    <col min="13860" max="13860" width="29.625" style="105" customWidth="1"/>
    <col min="13861" max="13861" width="22.375" style="105" customWidth="1"/>
    <col min="13862" max="13862" width="8.25" style="105" customWidth="1"/>
    <col min="13863" max="13863" width="10.125" style="105" customWidth="1"/>
    <col min="13864" max="13864" width="8.25" style="105" customWidth="1"/>
    <col min="13865" max="13865" width="26.75" style="105" bestFit="1" customWidth="1"/>
    <col min="13866" max="13866" width="22.875" style="105" bestFit="1" customWidth="1"/>
    <col min="13867" max="13869" width="8.25" style="105" customWidth="1"/>
    <col min="13870" max="13870" width="27.125" style="105" bestFit="1" customWidth="1"/>
    <col min="13871" max="13871" width="19.875" style="105" bestFit="1" customWidth="1"/>
    <col min="13872" max="13874" width="8.25" style="105" customWidth="1"/>
    <col min="13875" max="13875" width="24.25" style="105" bestFit="1" customWidth="1"/>
    <col min="13876" max="13876" width="16.75" style="105" bestFit="1" customWidth="1"/>
    <col min="13877" max="13877" width="21" style="105" bestFit="1" customWidth="1"/>
    <col min="13878" max="14054" width="8.625" style="105"/>
    <col min="14055" max="14055" width="4.5" style="105" bestFit="1" customWidth="1"/>
    <col min="14056" max="14056" width="55.625" style="105" customWidth="1"/>
    <col min="14057" max="14057" width="10.375" style="105" customWidth="1"/>
    <col min="14058" max="14064" width="11" style="105" customWidth="1"/>
    <col min="14065" max="14065" width="8.25" style="105" customWidth="1"/>
    <col min="14066" max="14066" width="11" style="105" customWidth="1"/>
    <col min="14067" max="14067" width="36" style="105" bestFit="1" customWidth="1"/>
    <col min="14068" max="14068" width="8.75" style="105" customWidth="1"/>
    <col min="14069" max="14069" width="11.875" style="105" customWidth="1"/>
    <col min="14070" max="14070" width="8.75" style="105" customWidth="1"/>
    <col min="14071" max="14071" width="9.25" style="105" customWidth="1"/>
    <col min="14072" max="14072" width="8.75" style="105" customWidth="1"/>
    <col min="14073" max="14073" width="7.625" style="105" customWidth="1"/>
    <col min="14074" max="14074" width="9" style="105" customWidth="1"/>
    <col min="14075" max="14075" width="9.75" style="105" bestFit="1" customWidth="1"/>
    <col min="14076" max="14076" width="25.875" style="105" bestFit="1" customWidth="1"/>
    <col min="14077" max="14077" width="36" style="105" bestFit="1" customWidth="1"/>
    <col min="14078" max="14078" width="8.75" style="105" customWidth="1"/>
    <col min="14079" max="14079" width="11.875" style="105" customWidth="1"/>
    <col min="14080" max="14080" width="8.75" style="105" customWidth="1"/>
    <col min="14081" max="14081" width="9.25" style="105" customWidth="1"/>
    <col min="14082" max="14082" width="8.75" style="105" customWidth="1"/>
    <col min="14083" max="14083" width="7.625" style="105" customWidth="1"/>
    <col min="14084" max="14084" width="9" style="105" customWidth="1"/>
    <col min="14085" max="14085" width="9.75" style="105" customWidth="1"/>
    <col min="14086" max="14086" width="19" style="105" customWidth="1"/>
    <col min="14087" max="14087" width="25.875" style="105" customWidth="1"/>
    <col min="14088" max="14088" width="36" style="105" bestFit="1" customWidth="1"/>
    <col min="14089" max="14089" width="9.625" style="105" customWidth="1"/>
    <col min="14090" max="14090" width="7.625" style="105" customWidth="1"/>
    <col min="14091" max="14091" width="7.125" style="105" customWidth="1"/>
    <col min="14092" max="14092" width="16" style="105" customWidth="1"/>
    <col min="14093" max="14093" width="13.5" style="105" customWidth="1"/>
    <col min="14094" max="14094" width="17.875" style="105" customWidth="1"/>
    <col min="14095" max="14095" width="16.75" style="105" bestFit="1" customWidth="1"/>
    <col min="14096" max="14096" width="12.875" style="105" customWidth="1"/>
    <col min="14097" max="14097" width="7.125" style="105" customWidth="1"/>
    <col min="14098" max="14098" width="21" style="105" customWidth="1"/>
    <col min="14099" max="14099" width="12.875" style="105" customWidth="1"/>
    <col min="14100" max="14100" width="17.125" style="105" customWidth="1"/>
    <col min="14101" max="14101" width="15.875" style="105" customWidth="1"/>
    <col min="14102" max="14102" width="7.125" style="105" customWidth="1"/>
    <col min="14103" max="14103" width="20.375" style="105" bestFit="1" customWidth="1"/>
    <col min="14104" max="14104" width="9.625" style="105" customWidth="1"/>
    <col min="14105" max="14106" width="8.25" style="105" customWidth="1"/>
    <col min="14107" max="14107" width="13.75" style="105" customWidth="1"/>
    <col min="14108" max="14108" width="27.625" style="105" bestFit="1" customWidth="1"/>
    <col min="14109" max="14109" width="32" style="105" customWidth="1"/>
    <col min="14110" max="14110" width="17.875" style="105" bestFit="1" customWidth="1"/>
    <col min="14111" max="14111" width="10.75" style="105" customWidth="1"/>
    <col min="14112" max="14112" width="7.125" style="105" customWidth="1"/>
    <col min="14113" max="14113" width="22.125" style="105" customWidth="1"/>
    <col min="14114" max="14114" width="25.125" style="105" customWidth="1"/>
    <col min="14115" max="14115" width="7" style="105" customWidth="1"/>
    <col min="14116" max="14116" width="29.625" style="105" customWidth="1"/>
    <col min="14117" max="14117" width="22.375" style="105" customWidth="1"/>
    <col min="14118" max="14118" width="8.25" style="105" customWidth="1"/>
    <col min="14119" max="14119" width="10.125" style="105" customWidth="1"/>
    <col min="14120" max="14120" width="8.25" style="105" customWidth="1"/>
    <col min="14121" max="14121" width="26.75" style="105" bestFit="1" customWidth="1"/>
    <col min="14122" max="14122" width="22.875" style="105" bestFit="1" customWidth="1"/>
    <col min="14123" max="14125" width="8.25" style="105" customWidth="1"/>
    <col min="14126" max="14126" width="27.125" style="105" bestFit="1" customWidth="1"/>
    <col min="14127" max="14127" width="19.875" style="105" bestFit="1" customWidth="1"/>
    <col min="14128" max="14130" width="8.25" style="105" customWidth="1"/>
    <col min="14131" max="14131" width="24.25" style="105" bestFit="1" customWidth="1"/>
    <col min="14132" max="14132" width="16.75" style="105" bestFit="1" customWidth="1"/>
    <col min="14133" max="14133" width="21" style="105" bestFit="1" customWidth="1"/>
    <col min="14134" max="14310" width="8.625" style="105"/>
    <col min="14311" max="14311" width="4.5" style="105" bestFit="1" customWidth="1"/>
    <col min="14312" max="14312" width="55.625" style="105" customWidth="1"/>
    <col min="14313" max="14313" width="10.375" style="105" customWidth="1"/>
    <col min="14314" max="14320" width="11" style="105" customWidth="1"/>
    <col min="14321" max="14321" width="8.25" style="105" customWidth="1"/>
    <col min="14322" max="14322" width="11" style="105" customWidth="1"/>
    <col min="14323" max="14323" width="36" style="105" bestFit="1" customWidth="1"/>
    <col min="14324" max="14324" width="8.75" style="105" customWidth="1"/>
    <col min="14325" max="14325" width="11.875" style="105" customWidth="1"/>
    <col min="14326" max="14326" width="8.75" style="105" customWidth="1"/>
    <col min="14327" max="14327" width="9.25" style="105" customWidth="1"/>
    <col min="14328" max="14328" width="8.75" style="105" customWidth="1"/>
    <col min="14329" max="14329" width="7.625" style="105" customWidth="1"/>
    <col min="14330" max="14330" width="9" style="105" customWidth="1"/>
    <col min="14331" max="14331" width="9.75" style="105" bestFit="1" customWidth="1"/>
    <col min="14332" max="14332" width="25.875" style="105" bestFit="1" customWidth="1"/>
    <col min="14333" max="14333" width="36" style="105" bestFit="1" customWidth="1"/>
    <col min="14334" max="14334" width="8.75" style="105" customWidth="1"/>
    <col min="14335" max="14335" width="11.875" style="105" customWidth="1"/>
    <col min="14336" max="14336" width="8.75" style="105" customWidth="1"/>
    <col min="14337" max="14337" width="9.25" style="105" customWidth="1"/>
    <col min="14338" max="14338" width="8.75" style="105" customWidth="1"/>
    <col min="14339" max="14339" width="7.625" style="105" customWidth="1"/>
    <col min="14340" max="14340" width="9" style="105" customWidth="1"/>
    <col min="14341" max="14341" width="9.75" style="105" customWidth="1"/>
    <col min="14342" max="14342" width="19" style="105" customWidth="1"/>
    <col min="14343" max="14343" width="25.875" style="105" customWidth="1"/>
    <col min="14344" max="14344" width="36" style="105" bestFit="1" customWidth="1"/>
    <col min="14345" max="14345" width="9.625" style="105" customWidth="1"/>
    <col min="14346" max="14346" width="7.625" style="105" customWidth="1"/>
    <col min="14347" max="14347" width="7.125" style="105" customWidth="1"/>
    <col min="14348" max="14348" width="16" style="105" customWidth="1"/>
    <col min="14349" max="14349" width="13.5" style="105" customWidth="1"/>
    <col min="14350" max="14350" width="17.875" style="105" customWidth="1"/>
    <col min="14351" max="14351" width="16.75" style="105" bestFit="1" customWidth="1"/>
    <col min="14352" max="14352" width="12.875" style="105" customWidth="1"/>
    <col min="14353" max="14353" width="7.125" style="105" customWidth="1"/>
    <col min="14354" max="14354" width="21" style="105" customWidth="1"/>
    <col min="14355" max="14355" width="12.875" style="105" customWidth="1"/>
    <col min="14356" max="14356" width="17.125" style="105" customWidth="1"/>
    <col min="14357" max="14357" width="15.875" style="105" customWidth="1"/>
    <col min="14358" max="14358" width="7.125" style="105" customWidth="1"/>
    <col min="14359" max="14359" width="20.375" style="105" bestFit="1" customWidth="1"/>
    <col min="14360" max="14360" width="9.625" style="105" customWidth="1"/>
    <col min="14361" max="14362" width="8.25" style="105" customWidth="1"/>
    <col min="14363" max="14363" width="13.75" style="105" customWidth="1"/>
    <col min="14364" max="14364" width="27.625" style="105" bestFit="1" customWidth="1"/>
    <col min="14365" max="14365" width="32" style="105" customWidth="1"/>
    <col min="14366" max="14366" width="17.875" style="105" bestFit="1" customWidth="1"/>
    <col min="14367" max="14367" width="10.75" style="105" customWidth="1"/>
    <col min="14368" max="14368" width="7.125" style="105" customWidth="1"/>
    <col min="14369" max="14369" width="22.125" style="105" customWidth="1"/>
    <col min="14370" max="14370" width="25.125" style="105" customWidth="1"/>
    <col min="14371" max="14371" width="7" style="105" customWidth="1"/>
    <col min="14372" max="14372" width="29.625" style="105" customWidth="1"/>
    <col min="14373" max="14373" width="22.375" style="105" customWidth="1"/>
    <col min="14374" max="14374" width="8.25" style="105" customWidth="1"/>
    <col min="14375" max="14375" width="10.125" style="105" customWidth="1"/>
    <col min="14376" max="14376" width="8.25" style="105" customWidth="1"/>
    <col min="14377" max="14377" width="26.75" style="105" bestFit="1" customWidth="1"/>
    <col min="14378" max="14378" width="22.875" style="105" bestFit="1" customWidth="1"/>
    <col min="14379" max="14381" width="8.25" style="105" customWidth="1"/>
    <col min="14382" max="14382" width="27.125" style="105" bestFit="1" customWidth="1"/>
    <col min="14383" max="14383" width="19.875" style="105" bestFit="1" customWidth="1"/>
    <col min="14384" max="14386" width="8.25" style="105" customWidth="1"/>
    <col min="14387" max="14387" width="24.25" style="105" bestFit="1" customWidth="1"/>
    <col min="14388" max="14388" width="16.75" style="105" bestFit="1" customWidth="1"/>
    <col min="14389" max="14389" width="21" style="105" bestFit="1" customWidth="1"/>
    <col min="14390" max="14566" width="8.625" style="105"/>
    <col min="14567" max="14567" width="4.5" style="105" bestFit="1" customWidth="1"/>
    <col min="14568" max="14568" width="55.625" style="105" customWidth="1"/>
    <col min="14569" max="14569" width="10.375" style="105" customWidth="1"/>
    <col min="14570" max="14576" width="11" style="105" customWidth="1"/>
    <col min="14577" max="14577" width="8.25" style="105" customWidth="1"/>
    <col min="14578" max="14578" width="11" style="105" customWidth="1"/>
    <col min="14579" max="14579" width="36" style="105" bestFit="1" customWidth="1"/>
    <col min="14580" max="14580" width="8.75" style="105" customWidth="1"/>
    <col min="14581" max="14581" width="11.875" style="105" customWidth="1"/>
    <col min="14582" max="14582" width="8.75" style="105" customWidth="1"/>
    <col min="14583" max="14583" width="9.25" style="105" customWidth="1"/>
    <col min="14584" max="14584" width="8.75" style="105" customWidth="1"/>
    <col min="14585" max="14585" width="7.625" style="105" customWidth="1"/>
    <col min="14586" max="14586" width="9" style="105" customWidth="1"/>
    <col min="14587" max="14587" width="9.75" style="105" bestFit="1" customWidth="1"/>
    <col min="14588" max="14588" width="25.875" style="105" bestFit="1" customWidth="1"/>
    <col min="14589" max="14589" width="36" style="105" bestFit="1" customWidth="1"/>
    <col min="14590" max="14590" width="8.75" style="105" customWidth="1"/>
    <col min="14591" max="14591" width="11.875" style="105" customWidth="1"/>
    <col min="14592" max="14592" width="8.75" style="105" customWidth="1"/>
    <col min="14593" max="14593" width="9.25" style="105" customWidth="1"/>
    <col min="14594" max="14594" width="8.75" style="105" customWidth="1"/>
    <col min="14595" max="14595" width="7.625" style="105" customWidth="1"/>
    <col min="14596" max="14596" width="9" style="105" customWidth="1"/>
    <col min="14597" max="14597" width="9.75" style="105" customWidth="1"/>
    <col min="14598" max="14598" width="19" style="105" customWidth="1"/>
    <col min="14599" max="14599" width="25.875" style="105" customWidth="1"/>
    <col min="14600" max="14600" width="36" style="105" bestFit="1" customWidth="1"/>
    <col min="14601" max="14601" width="9.625" style="105" customWidth="1"/>
    <col min="14602" max="14602" width="7.625" style="105" customWidth="1"/>
    <col min="14603" max="14603" width="7.125" style="105" customWidth="1"/>
    <col min="14604" max="14604" width="16" style="105" customWidth="1"/>
    <col min="14605" max="14605" width="13.5" style="105" customWidth="1"/>
    <col min="14606" max="14606" width="17.875" style="105" customWidth="1"/>
    <col min="14607" max="14607" width="16.75" style="105" bestFit="1" customWidth="1"/>
    <col min="14608" max="14608" width="12.875" style="105" customWidth="1"/>
    <col min="14609" max="14609" width="7.125" style="105" customWidth="1"/>
    <col min="14610" max="14610" width="21" style="105" customWidth="1"/>
    <col min="14611" max="14611" width="12.875" style="105" customWidth="1"/>
    <col min="14612" max="14612" width="17.125" style="105" customWidth="1"/>
    <col min="14613" max="14613" width="15.875" style="105" customWidth="1"/>
    <col min="14614" max="14614" width="7.125" style="105" customWidth="1"/>
    <col min="14615" max="14615" width="20.375" style="105" bestFit="1" customWidth="1"/>
    <col min="14616" max="14616" width="9.625" style="105" customWidth="1"/>
    <col min="14617" max="14618" width="8.25" style="105" customWidth="1"/>
    <col min="14619" max="14619" width="13.75" style="105" customWidth="1"/>
    <col min="14620" max="14620" width="27.625" style="105" bestFit="1" customWidth="1"/>
    <col min="14621" max="14621" width="32" style="105" customWidth="1"/>
    <col min="14622" max="14622" width="17.875" style="105" bestFit="1" customWidth="1"/>
    <col min="14623" max="14623" width="10.75" style="105" customWidth="1"/>
    <col min="14624" max="14624" width="7.125" style="105" customWidth="1"/>
    <col min="14625" max="14625" width="22.125" style="105" customWidth="1"/>
    <col min="14626" max="14626" width="25.125" style="105" customWidth="1"/>
    <col min="14627" max="14627" width="7" style="105" customWidth="1"/>
    <col min="14628" max="14628" width="29.625" style="105" customWidth="1"/>
    <col min="14629" max="14629" width="22.375" style="105" customWidth="1"/>
    <col min="14630" max="14630" width="8.25" style="105" customWidth="1"/>
    <col min="14631" max="14631" width="10.125" style="105" customWidth="1"/>
    <col min="14632" max="14632" width="8.25" style="105" customWidth="1"/>
    <col min="14633" max="14633" width="26.75" style="105" bestFit="1" customWidth="1"/>
    <col min="14634" max="14634" width="22.875" style="105" bestFit="1" customWidth="1"/>
    <col min="14635" max="14637" width="8.25" style="105" customWidth="1"/>
    <col min="14638" max="14638" width="27.125" style="105" bestFit="1" customWidth="1"/>
    <col min="14639" max="14639" width="19.875" style="105" bestFit="1" customWidth="1"/>
    <col min="14640" max="14642" width="8.25" style="105" customWidth="1"/>
    <col min="14643" max="14643" width="24.25" style="105" bestFit="1" customWidth="1"/>
    <col min="14644" max="14644" width="16.75" style="105" bestFit="1" customWidth="1"/>
    <col min="14645" max="14645" width="21" style="105" bestFit="1" customWidth="1"/>
    <col min="14646" max="14822" width="8.625" style="105"/>
    <col min="14823" max="14823" width="4.5" style="105" bestFit="1" customWidth="1"/>
    <col min="14824" max="14824" width="55.625" style="105" customWidth="1"/>
    <col min="14825" max="14825" width="10.375" style="105" customWidth="1"/>
    <col min="14826" max="14832" width="11" style="105" customWidth="1"/>
    <col min="14833" max="14833" width="8.25" style="105" customWidth="1"/>
    <col min="14834" max="14834" width="11" style="105" customWidth="1"/>
    <col min="14835" max="14835" width="36" style="105" bestFit="1" customWidth="1"/>
    <col min="14836" max="14836" width="8.75" style="105" customWidth="1"/>
    <col min="14837" max="14837" width="11.875" style="105" customWidth="1"/>
    <col min="14838" max="14838" width="8.75" style="105" customWidth="1"/>
    <col min="14839" max="14839" width="9.25" style="105" customWidth="1"/>
    <col min="14840" max="14840" width="8.75" style="105" customWidth="1"/>
    <col min="14841" max="14841" width="7.625" style="105" customWidth="1"/>
    <col min="14842" max="14842" width="9" style="105" customWidth="1"/>
    <col min="14843" max="14843" width="9.75" style="105" bestFit="1" customWidth="1"/>
    <col min="14844" max="14844" width="25.875" style="105" bestFit="1" customWidth="1"/>
    <col min="14845" max="14845" width="36" style="105" bestFit="1" customWidth="1"/>
    <col min="14846" max="14846" width="8.75" style="105" customWidth="1"/>
    <col min="14847" max="14847" width="11.875" style="105" customWidth="1"/>
    <col min="14848" max="14848" width="8.75" style="105" customWidth="1"/>
    <col min="14849" max="14849" width="9.25" style="105" customWidth="1"/>
    <col min="14850" max="14850" width="8.75" style="105" customWidth="1"/>
    <col min="14851" max="14851" width="7.625" style="105" customWidth="1"/>
    <col min="14852" max="14852" width="9" style="105" customWidth="1"/>
    <col min="14853" max="14853" width="9.75" style="105" customWidth="1"/>
    <col min="14854" max="14854" width="19" style="105" customWidth="1"/>
    <col min="14855" max="14855" width="25.875" style="105" customWidth="1"/>
    <col min="14856" max="14856" width="36" style="105" bestFit="1" customWidth="1"/>
    <col min="14857" max="14857" width="9.625" style="105" customWidth="1"/>
    <col min="14858" max="14858" width="7.625" style="105" customWidth="1"/>
    <col min="14859" max="14859" width="7.125" style="105" customWidth="1"/>
    <col min="14860" max="14860" width="16" style="105" customWidth="1"/>
    <col min="14861" max="14861" width="13.5" style="105" customWidth="1"/>
    <col min="14862" max="14862" width="17.875" style="105" customWidth="1"/>
    <col min="14863" max="14863" width="16.75" style="105" bestFit="1" customWidth="1"/>
    <col min="14864" max="14864" width="12.875" style="105" customWidth="1"/>
    <col min="14865" max="14865" width="7.125" style="105" customWidth="1"/>
    <col min="14866" max="14866" width="21" style="105" customWidth="1"/>
    <col min="14867" max="14867" width="12.875" style="105" customWidth="1"/>
    <col min="14868" max="14868" width="17.125" style="105" customWidth="1"/>
    <col min="14869" max="14869" width="15.875" style="105" customWidth="1"/>
    <col min="14870" max="14870" width="7.125" style="105" customWidth="1"/>
    <col min="14871" max="14871" width="20.375" style="105" bestFit="1" customWidth="1"/>
    <col min="14872" max="14872" width="9.625" style="105" customWidth="1"/>
    <col min="14873" max="14874" width="8.25" style="105" customWidth="1"/>
    <col min="14875" max="14875" width="13.75" style="105" customWidth="1"/>
    <col min="14876" max="14876" width="27.625" style="105" bestFit="1" customWidth="1"/>
    <col min="14877" max="14877" width="32" style="105" customWidth="1"/>
    <col min="14878" max="14878" width="17.875" style="105" bestFit="1" customWidth="1"/>
    <col min="14879" max="14879" width="10.75" style="105" customWidth="1"/>
    <col min="14880" max="14880" width="7.125" style="105" customWidth="1"/>
    <col min="14881" max="14881" width="22.125" style="105" customWidth="1"/>
    <col min="14882" max="14882" width="25.125" style="105" customWidth="1"/>
    <col min="14883" max="14883" width="7" style="105" customWidth="1"/>
    <col min="14884" max="14884" width="29.625" style="105" customWidth="1"/>
    <col min="14885" max="14885" width="22.375" style="105" customWidth="1"/>
    <col min="14886" max="14886" width="8.25" style="105" customWidth="1"/>
    <col min="14887" max="14887" width="10.125" style="105" customWidth="1"/>
    <col min="14888" max="14888" width="8.25" style="105" customWidth="1"/>
    <col min="14889" max="14889" width="26.75" style="105" bestFit="1" customWidth="1"/>
    <col min="14890" max="14890" width="22.875" style="105" bestFit="1" customWidth="1"/>
    <col min="14891" max="14893" width="8.25" style="105" customWidth="1"/>
    <col min="14894" max="14894" width="27.125" style="105" bestFit="1" customWidth="1"/>
    <col min="14895" max="14895" width="19.875" style="105" bestFit="1" customWidth="1"/>
    <col min="14896" max="14898" width="8.25" style="105" customWidth="1"/>
    <col min="14899" max="14899" width="24.25" style="105" bestFit="1" customWidth="1"/>
    <col min="14900" max="14900" width="16.75" style="105" bestFit="1" customWidth="1"/>
    <col min="14901" max="14901" width="21" style="105" bestFit="1" customWidth="1"/>
    <col min="14902" max="15078" width="8.625" style="105"/>
    <col min="15079" max="15079" width="4.5" style="105" bestFit="1" customWidth="1"/>
    <col min="15080" max="15080" width="55.625" style="105" customWidth="1"/>
    <col min="15081" max="15081" width="10.375" style="105" customWidth="1"/>
    <col min="15082" max="15088" width="11" style="105" customWidth="1"/>
    <col min="15089" max="15089" width="8.25" style="105" customWidth="1"/>
    <col min="15090" max="15090" width="11" style="105" customWidth="1"/>
    <col min="15091" max="15091" width="36" style="105" bestFit="1" customWidth="1"/>
    <col min="15092" max="15092" width="8.75" style="105" customWidth="1"/>
    <col min="15093" max="15093" width="11.875" style="105" customWidth="1"/>
    <col min="15094" max="15094" width="8.75" style="105" customWidth="1"/>
    <col min="15095" max="15095" width="9.25" style="105" customWidth="1"/>
    <col min="15096" max="15096" width="8.75" style="105" customWidth="1"/>
    <col min="15097" max="15097" width="7.625" style="105" customWidth="1"/>
    <col min="15098" max="15098" width="9" style="105" customWidth="1"/>
    <col min="15099" max="15099" width="9.75" style="105" bestFit="1" customWidth="1"/>
    <col min="15100" max="15100" width="25.875" style="105" bestFit="1" customWidth="1"/>
    <col min="15101" max="15101" width="36" style="105" bestFit="1" customWidth="1"/>
    <col min="15102" max="15102" width="8.75" style="105" customWidth="1"/>
    <col min="15103" max="15103" width="11.875" style="105" customWidth="1"/>
    <col min="15104" max="15104" width="8.75" style="105" customWidth="1"/>
    <col min="15105" max="15105" width="9.25" style="105" customWidth="1"/>
    <col min="15106" max="15106" width="8.75" style="105" customWidth="1"/>
    <col min="15107" max="15107" width="7.625" style="105" customWidth="1"/>
    <col min="15108" max="15108" width="9" style="105" customWidth="1"/>
    <col min="15109" max="15109" width="9.75" style="105" customWidth="1"/>
    <col min="15110" max="15110" width="19" style="105" customWidth="1"/>
    <col min="15111" max="15111" width="25.875" style="105" customWidth="1"/>
    <col min="15112" max="15112" width="36" style="105" bestFit="1" customWidth="1"/>
    <col min="15113" max="15113" width="9.625" style="105" customWidth="1"/>
    <col min="15114" max="15114" width="7.625" style="105" customWidth="1"/>
    <col min="15115" max="15115" width="7.125" style="105" customWidth="1"/>
    <col min="15116" max="15116" width="16" style="105" customWidth="1"/>
    <col min="15117" max="15117" width="13.5" style="105" customWidth="1"/>
    <col min="15118" max="15118" width="17.875" style="105" customWidth="1"/>
    <col min="15119" max="15119" width="16.75" style="105" bestFit="1" customWidth="1"/>
    <col min="15120" max="15120" width="12.875" style="105" customWidth="1"/>
    <col min="15121" max="15121" width="7.125" style="105" customWidth="1"/>
    <col min="15122" max="15122" width="21" style="105" customWidth="1"/>
    <col min="15123" max="15123" width="12.875" style="105" customWidth="1"/>
    <col min="15124" max="15124" width="17.125" style="105" customWidth="1"/>
    <col min="15125" max="15125" width="15.875" style="105" customWidth="1"/>
    <col min="15126" max="15126" width="7.125" style="105" customWidth="1"/>
    <col min="15127" max="15127" width="20.375" style="105" bestFit="1" customWidth="1"/>
    <col min="15128" max="15128" width="9.625" style="105" customWidth="1"/>
    <col min="15129" max="15130" width="8.25" style="105" customWidth="1"/>
    <col min="15131" max="15131" width="13.75" style="105" customWidth="1"/>
    <col min="15132" max="15132" width="27.625" style="105" bestFit="1" customWidth="1"/>
    <col min="15133" max="15133" width="32" style="105" customWidth="1"/>
    <col min="15134" max="15134" width="17.875" style="105" bestFit="1" customWidth="1"/>
    <col min="15135" max="15135" width="10.75" style="105" customWidth="1"/>
    <col min="15136" max="15136" width="7.125" style="105" customWidth="1"/>
    <col min="15137" max="15137" width="22.125" style="105" customWidth="1"/>
    <col min="15138" max="15138" width="25.125" style="105" customWidth="1"/>
    <col min="15139" max="15139" width="7" style="105" customWidth="1"/>
    <col min="15140" max="15140" width="29.625" style="105" customWidth="1"/>
    <col min="15141" max="15141" width="22.375" style="105" customWidth="1"/>
    <col min="15142" max="15142" width="8.25" style="105" customWidth="1"/>
    <col min="15143" max="15143" width="10.125" style="105" customWidth="1"/>
    <col min="15144" max="15144" width="8.25" style="105" customWidth="1"/>
    <col min="15145" max="15145" width="26.75" style="105" bestFit="1" customWidth="1"/>
    <col min="15146" max="15146" width="22.875" style="105" bestFit="1" customWidth="1"/>
    <col min="15147" max="15149" width="8.25" style="105" customWidth="1"/>
    <col min="15150" max="15150" width="27.125" style="105" bestFit="1" customWidth="1"/>
    <col min="15151" max="15151" width="19.875" style="105" bestFit="1" customWidth="1"/>
    <col min="15152" max="15154" width="8.25" style="105" customWidth="1"/>
    <col min="15155" max="15155" width="24.25" style="105" bestFit="1" customWidth="1"/>
    <col min="15156" max="15156" width="16.75" style="105" bestFit="1" customWidth="1"/>
    <col min="15157" max="15157" width="21" style="105" bestFit="1" customWidth="1"/>
    <col min="15158" max="15334" width="8.625" style="105"/>
    <col min="15335" max="15335" width="4.5" style="105" bestFit="1" customWidth="1"/>
    <col min="15336" max="15336" width="55.625" style="105" customWidth="1"/>
    <col min="15337" max="15337" width="10.375" style="105" customWidth="1"/>
    <col min="15338" max="15344" width="11" style="105" customWidth="1"/>
    <col min="15345" max="15345" width="8.25" style="105" customWidth="1"/>
    <col min="15346" max="15346" width="11" style="105" customWidth="1"/>
    <col min="15347" max="15347" width="36" style="105" bestFit="1" customWidth="1"/>
    <col min="15348" max="15348" width="8.75" style="105" customWidth="1"/>
    <col min="15349" max="15349" width="11.875" style="105" customWidth="1"/>
    <col min="15350" max="15350" width="8.75" style="105" customWidth="1"/>
    <col min="15351" max="15351" width="9.25" style="105" customWidth="1"/>
    <col min="15352" max="15352" width="8.75" style="105" customWidth="1"/>
    <col min="15353" max="15353" width="7.625" style="105" customWidth="1"/>
    <col min="15354" max="15354" width="9" style="105" customWidth="1"/>
    <col min="15355" max="15355" width="9.75" style="105" bestFit="1" customWidth="1"/>
    <col min="15356" max="15356" width="25.875" style="105" bestFit="1" customWidth="1"/>
    <col min="15357" max="15357" width="36" style="105" bestFit="1" customWidth="1"/>
    <col min="15358" max="15358" width="8.75" style="105" customWidth="1"/>
    <col min="15359" max="15359" width="11.875" style="105" customWidth="1"/>
    <col min="15360" max="15360" width="8.75" style="105" customWidth="1"/>
    <col min="15361" max="15361" width="9.25" style="105" customWidth="1"/>
    <col min="15362" max="15362" width="8.75" style="105" customWidth="1"/>
    <col min="15363" max="15363" width="7.625" style="105" customWidth="1"/>
    <col min="15364" max="15364" width="9" style="105" customWidth="1"/>
    <col min="15365" max="15365" width="9.75" style="105" customWidth="1"/>
    <col min="15366" max="15366" width="19" style="105" customWidth="1"/>
    <col min="15367" max="15367" width="25.875" style="105" customWidth="1"/>
    <col min="15368" max="15368" width="36" style="105" bestFit="1" customWidth="1"/>
    <col min="15369" max="15369" width="9.625" style="105" customWidth="1"/>
    <col min="15370" max="15370" width="7.625" style="105" customWidth="1"/>
    <col min="15371" max="15371" width="7.125" style="105" customWidth="1"/>
    <col min="15372" max="15372" width="16" style="105" customWidth="1"/>
    <col min="15373" max="15373" width="13.5" style="105" customWidth="1"/>
    <col min="15374" max="15374" width="17.875" style="105" customWidth="1"/>
    <col min="15375" max="15375" width="16.75" style="105" bestFit="1" customWidth="1"/>
    <col min="15376" max="15376" width="12.875" style="105" customWidth="1"/>
    <col min="15377" max="15377" width="7.125" style="105" customWidth="1"/>
    <col min="15378" max="15378" width="21" style="105" customWidth="1"/>
    <col min="15379" max="15379" width="12.875" style="105" customWidth="1"/>
    <col min="15380" max="15380" width="17.125" style="105" customWidth="1"/>
    <col min="15381" max="15381" width="15.875" style="105" customWidth="1"/>
    <col min="15382" max="15382" width="7.125" style="105" customWidth="1"/>
    <col min="15383" max="15383" width="20.375" style="105" bestFit="1" customWidth="1"/>
    <col min="15384" max="15384" width="9.625" style="105" customWidth="1"/>
    <col min="15385" max="15386" width="8.25" style="105" customWidth="1"/>
    <col min="15387" max="15387" width="13.75" style="105" customWidth="1"/>
    <col min="15388" max="15388" width="27.625" style="105" bestFit="1" customWidth="1"/>
    <col min="15389" max="15389" width="32" style="105" customWidth="1"/>
    <col min="15390" max="15390" width="17.875" style="105" bestFit="1" customWidth="1"/>
    <col min="15391" max="15391" width="10.75" style="105" customWidth="1"/>
    <col min="15392" max="15392" width="7.125" style="105" customWidth="1"/>
    <col min="15393" max="15393" width="22.125" style="105" customWidth="1"/>
    <col min="15394" max="15394" width="25.125" style="105" customWidth="1"/>
    <col min="15395" max="15395" width="7" style="105" customWidth="1"/>
    <col min="15396" max="15396" width="29.625" style="105" customWidth="1"/>
    <col min="15397" max="15397" width="22.375" style="105" customWidth="1"/>
    <col min="15398" max="15398" width="8.25" style="105" customWidth="1"/>
    <col min="15399" max="15399" width="10.125" style="105" customWidth="1"/>
    <col min="15400" max="15400" width="8.25" style="105" customWidth="1"/>
    <col min="15401" max="15401" width="26.75" style="105" bestFit="1" customWidth="1"/>
    <col min="15402" max="15402" width="22.875" style="105" bestFit="1" customWidth="1"/>
    <col min="15403" max="15405" width="8.25" style="105" customWidth="1"/>
    <col min="15406" max="15406" width="27.125" style="105" bestFit="1" customWidth="1"/>
    <col min="15407" max="15407" width="19.875" style="105" bestFit="1" customWidth="1"/>
    <col min="15408" max="15410" width="8.25" style="105" customWidth="1"/>
    <col min="15411" max="15411" width="24.25" style="105" bestFit="1" customWidth="1"/>
    <col min="15412" max="15412" width="16.75" style="105" bestFit="1" customWidth="1"/>
    <col min="15413" max="15413" width="21" style="105" bestFit="1" customWidth="1"/>
    <col min="15414" max="15590" width="8.625" style="105"/>
    <col min="15591" max="15591" width="4.5" style="105" bestFit="1" customWidth="1"/>
    <col min="15592" max="15592" width="55.625" style="105" customWidth="1"/>
    <col min="15593" max="15593" width="10.375" style="105" customWidth="1"/>
    <col min="15594" max="15600" width="11" style="105" customWidth="1"/>
    <col min="15601" max="15601" width="8.25" style="105" customWidth="1"/>
    <col min="15602" max="15602" width="11" style="105" customWidth="1"/>
    <col min="15603" max="15603" width="36" style="105" bestFit="1" customWidth="1"/>
    <col min="15604" max="15604" width="8.75" style="105" customWidth="1"/>
    <col min="15605" max="15605" width="11.875" style="105" customWidth="1"/>
    <col min="15606" max="15606" width="8.75" style="105" customWidth="1"/>
    <col min="15607" max="15607" width="9.25" style="105" customWidth="1"/>
    <col min="15608" max="15608" width="8.75" style="105" customWidth="1"/>
    <col min="15609" max="15609" width="7.625" style="105" customWidth="1"/>
    <col min="15610" max="15610" width="9" style="105" customWidth="1"/>
    <col min="15611" max="15611" width="9.75" style="105" bestFit="1" customWidth="1"/>
    <col min="15612" max="15612" width="25.875" style="105" bestFit="1" customWidth="1"/>
    <col min="15613" max="15613" width="36" style="105" bestFit="1" customWidth="1"/>
    <col min="15614" max="15614" width="8.75" style="105" customWidth="1"/>
    <col min="15615" max="15615" width="11.875" style="105" customWidth="1"/>
    <col min="15616" max="15616" width="8.75" style="105" customWidth="1"/>
    <col min="15617" max="15617" width="9.25" style="105" customWidth="1"/>
    <col min="15618" max="15618" width="8.75" style="105" customWidth="1"/>
    <col min="15619" max="15619" width="7.625" style="105" customWidth="1"/>
    <col min="15620" max="15620" width="9" style="105" customWidth="1"/>
    <col min="15621" max="15621" width="9.75" style="105" customWidth="1"/>
    <col min="15622" max="15622" width="19" style="105" customWidth="1"/>
    <col min="15623" max="15623" width="25.875" style="105" customWidth="1"/>
    <col min="15624" max="15624" width="36" style="105" bestFit="1" customWidth="1"/>
    <col min="15625" max="15625" width="9.625" style="105" customWidth="1"/>
    <col min="15626" max="15626" width="7.625" style="105" customWidth="1"/>
    <col min="15627" max="15627" width="7.125" style="105" customWidth="1"/>
    <col min="15628" max="15628" width="16" style="105" customWidth="1"/>
    <col min="15629" max="15629" width="13.5" style="105" customWidth="1"/>
    <col min="15630" max="15630" width="17.875" style="105" customWidth="1"/>
    <col min="15631" max="15631" width="16.75" style="105" bestFit="1" customWidth="1"/>
    <col min="15632" max="15632" width="12.875" style="105" customWidth="1"/>
    <col min="15633" max="15633" width="7.125" style="105" customWidth="1"/>
    <col min="15634" max="15634" width="21" style="105" customWidth="1"/>
    <col min="15635" max="15635" width="12.875" style="105" customWidth="1"/>
    <col min="15636" max="15636" width="17.125" style="105" customWidth="1"/>
    <col min="15637" max="15637" width="15.875" style="105" customWidth="1"/>
    <col min="15638" max="15638" width="7.125" style="105" customWidth="1"/>
    <col min="15639" max="15639" width="20.375" style="105" bestFit="1" customWidth="1"/>
    <col min="15640" max="15640" width="9.625" style="105" customWidth="1"/>
    <col min="15641" max="15642" width="8.25" style="105" customWidth="1"/>
    <col min="15643" max="15643" width="13.75" style="105" customWidth="1"/>
    <col min="15644" max="15644" width="27.625" style="105" bestFit="1" customWidth="1"/>
    <col min="15645" max="15645" width="32" style="105" customWidth="1"/>
    <col min="15646" max="15646" width="17.875" style="105" bestFit="1" customWidth="1"/>
    <col min="15647" max="15647" width="10.75" style="105" customWidth="1"/>
    <col min="15648" max="15648" width="7.125" style="105" customWidth="1"/>
    <col min="15649" max="15649" width="22.125" style="105" customWidth="1"/>
    <col min="15650" max="15650" width="25.125" style="105" customWidth="1"/>
    <col min="15651" max="15651" width="7" style="105" customWidth="1"/>
    <col min="15652" max="15652" width="29.625" style="105" customWidth="1"/>
    <col min="15653" max="15653" width="22.375" style="105" customWidth="1"/>
    <col min="15654" max="15654" width="8.25" style="105" customWidth="1"/>
    <col min="15655" max="15655" width="10.125" style="105" customWidth="1"/>
    <col min="15656" max="15656" width="8.25" style="105" customWidth="1"/>
    <col min="15657" max="15657" width="26.75" style="105" bestFit="1" customWidth="1"/>
    <col min="15658" max="15658" width="22.875" style="105" bestFit="1" customWidth="1"/>
    <col min="15659" max="15661" width="8.25" style="105" customWidth="1"/>
    <col min="15662" max="15662" width="27.125" style="105" bestFit="1" customWidth="1"/>
    <col min="15663" max="15663" width="19.875" style="105" bestFit="1" customWidth="1"/>
    <col min="15664" max="15666" width="8.25" style="105" customWidth="1"/>
    <col min="15667" max="15667" width="24.25" style="105" bestFit="1" customWidth="1"/>
    <col min="15668" max="15668" width="16.75" style="105" bestFit="1" customWidth="1"/>
    <col min="15669" max="15669" width="21" style="105" bestFit="1" customWidth="1"/>
    <col min="15670" max="15846" width="8.625" style="105"/>
    <col min="15847" max="15847" width="4.5" style="105" bestFit="1" customWidth="1"/>
    <col min="15848" max="15848" width="55.625" style="105" customWidth="1"/>
    <col min="15849" max="15849" width="10.375" style="105" customWidth="1"/>
    <col min="15850" max="15856" width="11" style="105" customWidth="1"/>
    <col min="15857" max="15857" width="8.25" style="105" customWidth="1"/>
    <col min="15858" max="15858" width="11" style="105" customWidth="1"/>
    <col min="15859" max="15859" width="36" style="105" bestFit="1" customWidth="1"/>
    <col min="15860" max="15860" width="8.75" style="105" customWidth="1"/>
    <col min="15861" max="15861" width="11.875" style="105" customWidth="1"/>
    <col min="15862" max="15862" width="8.75" style="105" customWidth="1"/>
    <col min="15863" max="15863" width="9.25" style="105" customWidth="1"/>
    <col min="15864" max="15864" width="8.75" style="105" customWidth="1"/>
    <col min="15865" max="15865" width="7.625" style="105" customWidth="1"/>
    <col min="15866" max="15866" width="9" style="105" customWidth="1"/>
    <col min="15867" max="15867" width="9.75" style="105" bestFit="1" customWidth="1"/>
    <col min="15868" max="15868" width="25.875" style="105" bestFit="1" customWidth="1"/>
    <col min="15869" max="15869" width="36" style="105" bestFit="1" customWidth="1"/>
    <col min="15870" max="15870" width="8.75" style="105" customWidth="1"/>
    <col min="15871" max="15871" width="11.875" style="105" customWidth="1"/>
    <col min="15872" max="15872" width="8.75" style="105" customWidth="1"/>
    <col min="15873" max="15873" width="9.25" style="105" customWidth="1"/>
    <col min="15874" max="15874" width="8.75" style="105" customWidth="1"/>
    <col min="15875" max="15875" width="7.625" style="105" customWidth="1"/>
    <col min="15876" max="15876" width="9" style="105" customWidth="1"/>
    <col min="15877" max="15877" width="9.75" style="105" customWidth="1"/>
    <col min="15878" max="15878" width="19" style="105" customWidth="1"/>
    <col min="15879" max="15879" width="25.875" style="105" customWidth="1"/>
    <col min="15880" max="15880" width="36" style="105" bestFit="1" customWidth="1"/>
    <col min="15881" max="15881" width="9.625" style="105" customWidth="1"/>
    <col min="15882" max="15882" width="7.625" style="105" customWidth="1"/>
    <col min="15883" max="15883" width="7.125" style="105" customWidth="1"/>
    <col min="15884" max="15884" width="16" style="105" customWidth="1"/>
    <col min="15885" max="15885" width="13.5" style="105" customWidth="1"/>
    <col min="15886" max="15886" width="17.875" style="105" customWidth="1"/>
    <col min="15887" max="15887" width="16.75" style="105" bestFit="1" customWidth="1"/>
    <col min="15888" max="15888" width="12.875" style="105" customWidth="1"/>
    <col min="15889" max="15889" width="7.125" style="105" customWidth="1"/>
    <col min="15890" max="15890" width="21" style="105" customWidth="1"/>
    <col min="15891" max="15891" width="12.875" style="105" customWidth="1"/>
    <col min="15892" max="15892" width="17.125" style="105" customWidth="1"/>
    <col min="15893" max="15893" width="15.875" style="105" customWidth="1"/>
    <col min="15894" max="15894" width="7.125" style="105" customWidth="1"/>
    <col min="15895" max="15895" width="20.375" style="105" bestFit="1" customWidth="1"/>
    <col min="15896" max="15896" width="9.625" style="105" customWidth="1"/>
    <col min="15897" max="15898" width="8.25" style="105" customWidth="1"/>
    <col min="15899" max="15899" width="13.75" style="105" customWidth="1"/>
    <col min="15900" max="15900" width="27.625" style="105" bestFit="1" customWidth="1"/>
    <col min="15901" max="15901" width="32" style="105" customWidth="1"/>
    <col min="15902" max="15902" width="17.875" style="105" bestFit="1" customWidth="1"/>
    <col min="15903" max="15903" width="10.75" style="105" customWidth="1"/>
    <col min="15904" max="15904" width="7.125" style="105" customWidth="1"/>
    <col min="15905" max="15905" width="22.125" style="105" customWidth="1"/>
    <col min="15906" max="15906" width="25.125" style="105" customWidth="1"/>
    <col min="15907" max="15907" width="7" style="105" customWidth="1"/>
    <col min="15908" max="15908" width="29.625" style="105" customWidth="1"/>
    <col min="15909" max="15909" width="22.375" style="105" customWidth="1"/>
    <col min="15910" max="15910" width="8.25" style="105" customWidth="1"/>
    <col min="15911" max="15911" width="10.125" style="105" customWidth="1"/>
    <col min="15912" max="15912" width="8.25" style="105" customWidth="1"/>
    <col min="15913" max="15913" width="26.75" style="105" bestFit="1" customWidth="1"/>
    <col min="15914" max="15914" width="22.875" style="105" bestFit="1" customWidth="1"/>
    <col min="15915" max="15917" width="8.25" style="105" customWidth="1"/>
    <col min="15918" max="15918" width="27.125" style="105" bestFit="1" customWidth="1"/>
    <col min="15919" max="15919" width="19.875" style="105" bestFit="1" customWidth="1"/>
    <col min="15920" max="15922" width="8.25" style="105" customWidth="1"/>
    <col min="15923" max="15923" width="24.25" style="105" bestFit="1" customWidth="1"/>
    <col min="15924" max="15924" width="16.75" style="105" bestFit="1" customWidth="1"/>
    <col min="15925" max="15925" width="21" style="105" bestFit="1" customWidth="1"/>
    <col min="15926" max="16102" width="8.625" style="105"/>
    <col min="16103" max="16103" width="4.5" style="105" bestFit="1" customWidth="1"/>
    <col min="16104" max="16104" width="55.625" style="105" customWidth="1"/>
    <col min="16105" max="16105" width="10.375" style="105" customWidth="1"/>
    <col min="16106" max="16112" width="11" style="105" customWidth="1"/>
    <col min="16113" max="16113" width="8.25" style="105" customWidth="1"/>
    <col min="16114" max="16114" width="11" style="105" customWidth="1"/>
    <col min="16115" max="16115" width="36" style="105" bestFit="1" customWidth="1"/>
    <col min="16116" max="16116" width="8.75" style="105" customWidth="1"/>
    <col min="16117" max="16117" width="11.875" style="105" customWidth="1"/>
    <col min="16118" max="16118" width="8.75" style="105" customWidth="1"/>
    <col min="16119" max="16119" width="9.25" style="105" customWidth="1"/>
    <col min="16120" max="16120" width="8.75" style="105" customWidth="1"/>
    <col min="16121" max="16121" width="7.625" style="105" customWidth="1"/>
    <col min="16122" max="16122" width="9" style="105" customWidth="1"/>
    <col min="16123" max="16123" width="9.75" style="105" bestFit="1" customWidth="1"/>
    <col min="16124" max="16124" width="25.875" style="105" bestFit="1" customWidth="1"/>
    <col min="16125" max="16125" width="36" style="105" bestFit="1" customWidth="1"/>
    <col min="16126" max="16126" width="8.75" style="105" customWidth="1"/>
    <col min="16127" max="16127" width="11.875" style="105" customWidth="1"/>
    <col min="16128" max="16128" width="8.75" style="105" customWidth="1"/>
    <col min="16129" max="16129" width="9.25" style="105" customWidth="1"/>
    <col min="16130" max="16130" width="8.75" style="105" customWidth="1"/>
    <col min="16131" max="16131" width="7.625" style="105" customWidth="1"/>
    <col min="16132" max="16132" width="9" style="105" customWidth="1"/>
    <col min="16133" max="16133" width="9.75" style="105" customWidth="1"/>
    <col min="16134" max="16134" width="19" style="105" customWidth="1"/>
    <col min="16135" max="16135" width="25.875" style="105" customWidth="1"/>
    <col min="16136" max="16136" width="36" style="105" bestFit="1" customWidth="1"/>
    <col min="16137" max="16137" width="9.625" style="105" customWidth="1"/>
    <col min="16138" max="16138" width="7.625" style="105" customWidth="1"/>
    <col min="16139" max="16139" width="7.125" style="105" customWidth="1"/>
    <col min="16140" max="16140" width="16" style="105" customWidth="1"/>
    <col min="16141" max="16141" width="13.5" style="105" customWidth="1"/>
    <col min="16142" max="16142" width="17.875" style="105" customWidth="1"/>
    <col min="16143" max="16143" width="16.75" style="105" bestFit="1" customWidth="1"/>
    <col min="16144" max="16144" width="12.875" style="105" customWidth="1"/>
    <col min="16145" max="16145" width="7.125" style="105" customWidth="1"/>
    <col min="16146" max="16146" width="21" style="105" customWidth="1"/>
    <col min="16147" max="16147" width="12.875" style="105" customWidth="1"/>
    <col min="16148" max="16148" width="17.125" style="105" customWidth="1"/>
    <col min="16149" max="16149" width="15.875" style="105" customWidth="1"/>
    <col min="16150" max="16150" width="7.125" style="105" customWidth="1"/>
    <col min="16151" max="16151" width="20.375" style="105" bestFit="1" customWidth="1"/>
    <col min="16152" max="16152" width="9.625" style="105" customWidth="1"/>
    <col min="16153" max="16154" width="8.25" style="105" customWidth="1"/>
    <col min="16155" max="16155" width="13.75" style="105" customWidth="1"/>
    <col min="16156" max="16156" width="27.625" style="105" bestFit="1" customWidth="1"/>
    <col min="16157" max="16157" width="32" style="105" customWidth="1"/>
    <col min="16158" max="16158" width="17.875" style="105" bestFit="1" customWidth="1"/>
    <col min="16159" max="16159" width="10.75" style="105" customWidth="1"/>
    <col min="16160" max="16160" width="7.125" style="105" customWidth="1"/>
    <col min="16161" max="16161" width="22.125" style="105" customWidth="1"/>
    <col min="16162" max="16162" width="25.125" style="105" customWidth="1"/>
    <col min="16163" max="16163" width="7" style="105" customWidth="1"/>
    <col min="16164" max="16164" width="29.625" style="105" customWidth="1"/>
    <col min="16165" max="16165" width="22.375" style="105" customWidth="1"/>
    <col min="16166" max="16166" width="8.25" style="105" customWidth="1"/>
    <col min="16167" max="16167" width="10.125" style="105" customWidth="1"/>
    <col min="16168" max="16168" width="8.25" style="105" customWidth="1"/>
    <col min="16169" max="16169" width="26.75" style="105" bestFit="1" customWidth="1"/>
    <col min="16170" max="16170" width="22.875" style="105" bestFit="1" customWidth="1"/>
    <col min="16171" max="16173" width="8.25" style="105" customWidth="1"/>
    <col min="16174" max="16174" width="27.125" style="105" bestFit="1" customWidth="1"/>
    <col min="16175" max="16175" width="19.875" style="105" bestFit="1" customWidth="1"/>
    <col min="16176" max="16178" width="8.25" style="105" customWidth="1"/>
    <col min="16179" max="16179" width="24.25" style="105" bestFit="1" customWidth="1"/>
    <col min="16180" max="16180" width="16.75" style="105" bestFit="1" customWidth="1"/>
    <col min="16181" max="16181" width="21" style="105" bestFit="1" customWidth="1"/>
    <col min="16182" max="16337" width="8.625" style="105"/>
    <col min="16338" max="16384" width="9" style="105" customWidth="1"/>
  </cols>
  <sheetData>
    <row r="1" spans="1:8" ht="20.25">
      <c r="A1" s="144" t="s">
        <v>203</v>
      </c>
      <c r="B1" s="144"/>
      <c r="C1" s="144"/>
      <c r="D1" s="144"/>
      <c r="E1" s="144"/>
      <c r="F1" s="144"/>
      <c r="G1" s="144"/>
      <c r="H1" s="144"/>
    </row>
    <row r="2" spans="1:8" ht="20.25">
      <c r="A2" s="145" t="s">
        <v>193</v>
      </c>
      <c r="B2" s="145"/>
      <c r="C2" s="145"/>
      <c r="D2" s="145"/>
      <c r="E2" s="145"/>
      <c r="F2" s="145"/>
      <c r="G2" s="145"/>
      <c r="H2" s="145"/>
    </row>
    <row r="3" spans="1:8" ht="20.25">
      <c r="A3" s="146" t="s">
        <v>205</v>
      </c>
      <c r="B3" s="146"/>
      <c r="C3" s="146"/>
      <c r="D3" s="146"/>
      <c r="E3" s="146"/>
      <c r="F3" s="146"/>
      <c r="G3" s="146"/>
      <c r="H3" s="146"/>
    </row>
    <row r="4" spans="1:8">
      <c r="B4" s="107"/>
      <c r="C4" s="107"/>
      <c r="D4" s="107"/>
      <c r="E4" s="107"/>
      <c r="F4" s="107"/>
      <c r="G4" s="107"/>
    </row>
    <row r="5" spans="1:8" s="109" customFormat="1" ht="18.75">
      <c r="A5" s="108"/>
      <c r="H5" s="110" t="s">
        <v>194</v>
      </c>
    </row>
    <row r="6" spans="1:8" s="109" customFormat="1" ht="56.25">
      <c r="A6" s="111" t="s">
        <v>195</v>
      </c>
      <c r="B6" s="112" t="s">
        <v>196</v>
      </c>
      <c r="C6" s="113" t="s">
        <v>197</v>
      </c>
      <c r="D6" s="113" t="s">
        <v>198</v>
      </c>
      <c r="E6" s="114" t="s">
        <v>199</v>
      </c>
      <c r="F6" s="114" t="s">
        <v>200</v>
      </c>
      <c r="G6" s="114" t="s">
        <v>201</v>
      </c>
      <c r="H6" s="112" t="s">
        <v>3</v>
      </c>
    </row>
    <row r="7" spans="1:8" s="115" customFormat="1" ht="19.5">
      <c r="A7" s="83" t="s">
        <v>23</v>
      </c>
      <c r="B7" s="83" t="s">
        <v>24</v>
      </c>
      <c r="C7" s="83" t="s">
        <v>25</v>
      </c>
      <c r="D7" s="83" t="s">
        <v>26</v>
      </c>
      <c r="E7" s="83" t="s">
        <v>27</v>
      </c>
      <c r="F7" s="83" t="s">
        <v>28</v>
      </c>
      <c r="G7" s="83" t="s">
        <v>29</v>
      </c>
      <c r="H7" s="83" t="s">
        <v>30</v>
      </c>
    </row>
    <row r="8" spans="1:8" s="120" customFormat="1" ht="18.75">
      <c r="A8" s="116"/>
      <c r="B8" s="117" t="s">
        <v>13</v>
      </c>
      <c r="C8" s="118"/>
      <c r="D8" s="118"/>
      <c r="E8" s="118">
        <f>E9</f>
        <v>305171</v>
      </c>
      <c r="F8" s="118">
        <f t="shared" ref="F8:G8" si="0">F9</f>
        <v>240000</v>
      </c>
      <c r="G8" s="118">
        <f t="shared" si="0"/>
        <v>65171</v>
      </c>
      <c r="H8" s="119"/>
    </row>
    <row r="9" spans="1:8" s="127" customFormat="1" ht="18.75">
      <c r="A9" s="121">
        <v>1</v>
      </c>
      <c r="B9" s="122" t="s">
        <v>202</v>
      </c>
      <c r="C9" s="123" t="s">
        <v>157</v>
      </c>
      <c r="D9" s="124" t="s">
        <v>192</v>
      </c>
      <c r="E9" s="125">
        <v>305171</v>
      </c>
      <c r="F9" s="125">
        <v>240000</v>
      </c>
      <c r="G9" s="125">
        <v>65171</v>
      </c>
      <c r="H9" s="126"/>
    </row>
    <row r="10" spans="1:8">
      <c r="A10" s="128"/>
      <c r="B10" s="129"/>
      <c r="C10" s="129"/>
      <c r="D10" s="129"/>
      <c r="E10" s="129"/>
      <c r="F10" s="129"/>
      <c r="G10" s="129"/>
      <c r="H10" s="129"/>
    </row>
    <row r="11" spans="1:8">
      <c r="A11" s="107"/>
    </row>
    <row r="12" spans="1:8">
      <c r="A12" s="107"/>
    </row>
  </sheetData>
  <mergeCells count="3">
    <mergeCell ref="A1:H1"/>
    <mergeCell ref="A2:H2"/>
    <mergeCell ref="A3:H3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PL1-TH</vt:lpstr>
      <vt:lpstr>PL2_Chi tiet</vt:lpstr>
      <vt:lpstr>PL3_Bo sung</vt:lpstr>
      <vt:lpstr>'PL2_Chi tiet'!Print_Titles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</cp:lastModifiedBy>
  <cp:lastPrinted>2023-07-18T08:06:41Z</cp:lastPrinted>
  <dcterms:created xsi:type="dcterms:W3CDTF">2021-10-28T00:31:38Z</dcterms:created>
  <dcterms:modified xsi:type="dcterms:W3CDTF">2023-07-18T08:06:42Z</dcterms:modified>
</cp:coreProperties>
</file>