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0490" windowHeight="7650"/>
  </bookViews>
  <sheets>
    <sheet name="PL" sheetId="5" r:id="rId1"/>
    <sheet name="Sheet2" sheetId="2" r:id="rId2"/>
    <sheet name="Sheet3" sheetId="3" r:id="rId3"/>
  </sheets>
  <definedNames>
    <definedName name="_xlnm.Print_Titles" localSheetId="0">PL!$6:$11</definedName>
  </definedNames>
  <calcPr calcId="144525"/>
</workbook>
</file>

<file path=xl/calcChain.xml><?xml version="1.0" encoding="utf-8"?>
<calcChain xmlns="http://schemas.openxmlformats.org/spreadsheetml/2006/main">
  <c r="J15" i="5" l="1"/>
  <c r="K26" i="5" l="1"/>
  <c r="K25" i="5"/>
  <c r="K24" i="5"/>
  <c r="K23" i="5"/>
  <c r="K16" i="5"/>
  <c r="G13" i="5"/>
  <c r="K17" i="5"/>
  <c r="K28" i="5"/>
  <c r="E16" i="5"/>
  <c r="J21" i="5"/>
  <c r="K18" i="5"/>
  <c r="H22" i="5"/>
  <c r="G22" i="5"/>
  <c r="F22" i="5"/>
  <c r="E22" i="5"/>
  <c r="G21" i="5"/>
  <c r="G20" i="5"/>
  <c r="H19" i="5"/>
  <c r="F19" i="5"/>
  <c r="E19" i="5"/>
  <c r="E15" i="5"/>
  <c r="E14" i="5"/>
  <c r="H13" i="5"/>
  <c r="F13" i="5"/>
  <c r="J20" i="5" l="1"/>
  <c r="J19" i="5" s="1"/>
  <c r="E13" i="5"/>
  <c r="J28" i="5"/>
  <c r="J18" i="5"/>
  <c r="K21" i="5"/>
  <c r="K15" i="5"/>
  <c r="J25" i="5"/>
  <c r="F12" i="5"/>
  <c r="J26" i="5"/>
  <c r="J16" i="5"/>
  <c r="G19" i="5"/>
  <c r="G12" i="5" s="1"/>
  <c r="E12" i="5"/>
  <c r="K27" i="5"/>
  <c r="K22" i="5" s="1"/>
  <c r="J27" i="5"/>
  <c r="J24" i="5"/>
  <c r="I22" i="5"/>
  <c r="J17" i="5"/>
  <c r="J23" i="5"/>
  <c r="H12" i="5"/>
  <c r="K20" i="5" l="1"/>
  <c r="K19" i="5" s="1"/>
  <c r="I19" i="5"/>
  <c r="J14" i="5"/>
  <c r="J13" i="5" s="1"/>
  <c r="J22" i="5"/>
  <c r="I13" i="5" l="1"/>
  <c r="I12" i="5" s="1"/>
  <c r="K14" i="5"/>
  <c r="K13" i="5" s="1"/>
  <c r="K12" i="5" s="1"/>
  <c r="J12" i="5"/>
</calcChain>
</file>

<file path=xl/sharedStrings.xml><?xml version="1.0" encoding="utf-8"?>
<sst xmlns="http://schemas.openxmlformats.org/spreadsheetml/2006/main" count="70" uniqueCount="50">
  <si>
    <t>Đơn vị tính: Triệu đồng</t>
  </si>
  <si>
    <t>STT</t>
  </si>
  <si>
    <t>Nội dung</t>
  </si>
  <si>
    <t>Địa điểm xây dựng</t>
  </si>
  <si>
    <t>Nguồn vốn đầu tư theo Nghị quyết số 45/NQ-HĐND của HĐND Tỉnh</t>
  </si>
  <si>
    <t>Tăng (+), giảm (-) so với NQ số 45/NQ-HĐND</t>
  </si>
  <si>
    <t>Ghi chú</t>
  </si>
  <si>
    <t xml:space="preserve">Tổng mức đầu tư (khái toán) </t>
  </si>
  <si>
    <t>Trong đó:</t>
  </si>
  <si>
    <t>Dự kiến ngân sách Tỉnh hỗ trợ giai đoạn 2021-2025</t>
  </si>
  <si>
    <t>Vốn NS thành phố đối ứng; vốn huy động hợp pháp khác</t>
  </si>
  <si>
    <t>TỔNG SỐ</t>
  </si>
  <si>
    <t>I</t>
  </si>
  <si>
    <t>THÀNH PHỐ CAO LÃNH</t>
  </si>
  <si>
    <t>TPCL</t>
  </si>
  <si>
    <t>II</t>
  </si>
  <si>
    <t>THÀNH PHỐ SA DÉC</t>
  </si>
  <si>
    <t>TPSĐ</t>
  </si>
  <si>
    <t>III</t>
  </si>
  <si>
    <t>THÀNH PHỐ HỒNG NGỰ</t>
  </si>
  <si>
    <t>TPHN</t>
  </si>
  <si>
    <t>Thời gian khởi công - hoàn thành</t>
  </si>
  <si>
    <t>2023-2025</t>
  </si>
  <si>
    <t>2024-2025</t>
  </si>
  <si>
    <t>Đường cống Hồ Chúa Cang qua bến đò Mỹ An Hưng B</t>
  </si>
  <si>
    <t>Ngân sách Tỉnh hỗ trợ giai đoạn 2021-2025</t>
  </si>
  <si>
    <t xml:space="preserve">Tổng mức đầu tư </t>
  </si>
  <si>
    <t>2024-2026</t>
  </si>
  <si>
    <t>2023-2024</t>
  </si>
  <si>
    <t>Đường Nguyễn Văn Tre (đoạn từ đường N15 - đường Vành Đai Tây)</t>
  </si>
  <si>
    <t>Phụ lục</t>
  </si>
  <si>
    <t>Đường Nguyễn Tất Thành, phường An Lộc</t>
  </si>
  <si>
    <t>Đường Võ Nguyên Giáp, phường An Lộc</t>
  </si>
  <si>
    <t>Đường ra biên giới, xã Tân Hội</t>
  </si>
  <si>
    <t>Đường kết nối Cụm công nghiệp</t>
  </si>
  <si>
    <t>Chỉnh trang đô thị và cải thiện môi trường Tuyến dân cư Mương Nhà Máy</t>
  </si>
  <si>
    <t>Dự án hạ tầng nông nghiệp đô thị</t>
  </si>
  <si>
    <t>Cầu qua sông Cao Lãnh (Phường 3 - Phường 6)</t>
  </si>
  <si>
    <t>Nâng cấp và mở rộng đường Phạm Hữu Lầu (cầu Cái Tôm đến đường Thiên Hộ Dương)</t>
  </si>
  <si>
    <t>Đường ĐT 852B - giai đoạn 2 (từ ĐT 848 hiện hữu đến nút giao thông đường vành đai ĐT 848)</t>
  </si>
  <si>
    <t>Đường song song đường hoa Sa Đéc (Sa Nhiên - Cai Dao)</t>
  </si>
  <si>
    <t>Đường ĐT 846 nối dài (đoạn từ cầu ông Thợ - đường Trần Bá Lê) và cầu Ông Thợ (xã Mỹ Tân - xã Hòa An)</t>
  </si>
  <si>
    <t>Sếp Quang ĐN tăng lên 135 tỷ</t>
  </si>
  <si>
    <t>Sếp Quang ĐN tăng lên 70 tỷ</t>
  </si>
  <si>
    <t>A Sơn PCT thống nhất với Sếp Quang giữ nguyên 250 tỷ</t>
  </si>
  <si>
    <t>Sếp Quang thống nhất</t>
  </si>
  <si>
    <t>ĐIỀU CHỈNH, BỔ SUNG DANH MỤC DỰ ÁN ĐẦU TƯ TỪ NGUỒN VỐN NGÂN SÁCH TỈNH HỖ TRỢ 03 THÀNH PHỐ
GIAI ĐOẠN 2021-2025 THEO NGHỊ QUYẾT SỐ 45/NQ-HĐND NGÀY 09/12/2022 CỦA HĐND TỈNH</t>
  </si>
  <si>
    <t>Điều chỉnh Phụ lục 1 Nghị Quyết số 45/NQ-HĐND của HĐND Tỉnh</t>
  </si>
  <si>
    <t xml:space="preserve">(Kèm theo Nghị quyết số 42/NQ-HĐND ngày 14 tháng 11 năm 2024 của Hội đồng nhân dân tỉnh Đồng Tháp) </t>
  </si>
  <si>
    <t>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</si>
</sst>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Arial"/>
      <family val="2"/>
      <charset val="163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b/>
      <i/>
      <sz val="14"/>
      <name val="Times New Roman"/>
      <family val="1"/>
    </font>
    <font>
      <i/>
      <sz val="14"/>
      <name val="Times New Roman"/>
      <family val="1"/>
    </font>
    <font>
      <b/>
      <u/>
      <sz val="14"/>
      <name val="Times New Roman"/>
      <family val="1"/>
    </font>
    <font>
      <sz val="12"/>
      <name val="Times New Roman"/>
      <family val="1"/>
    </font>
    <font>
      <sz val="11"/>
      <color theme="1"/>
      <name val="Arial"/>
      <family val="2"/>
      <charset val="163"/>
      <scheme val="minor"/>
    </font>
    <font>
      <sz val="11"/>
      <name val="Arial"/>
      <family val="2"/>
      <charset val="163"/>
      <scheme val="minor"/>
    </font>
    <font>
      <b/>
      <u/>
      <sz val="11"/>
      <name val="Arial"/>
      <family val="2"/>
      <charset val="163"/>
      <scheme val="minor"/>
    </font>
    <font>
      <b/>
      <sz val="14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5">
    <xf numFmtId="0" fontId="0" fillId="0" borderId="0" xfId="0"/>
    <xf numFmtId="0" fontId="8" fillId="0" borderId="0" xfId="1" applyFont="1" applyAlignment="1">
      <alignment horizontal="center" vertical="center"/>
    </xf>
    <xf numFmtId="0" fontId="1" fillId="0" borderId="0" xfId="1" applyFont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1" xfId="1" quotePrefix="1" applyFont="1" applyBorder="1" applyAlignment="1">
      <alignment horizontal="center" vertical="center" wrapText="1"/>
    </xf>
    <xf numFmtId="0" fontId="8" fillId="0" borderId="0" xfId="1" applyFont="1" applyAlignment="1">
      <alignment vertical="center"/>
    </xf>
    <xf numFmtId="0" fontId="8" fillId="0" borderId="0" xfId="0" applyFont="1"/>
    <xf numFmtId="0" fontId="1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9" fillId="0" borderId="0" xfId="0" applyFont="1"/>
    <xf numFmtId="0" fontId="2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0" fontId="8" fillId="0" borderId="0" xfId="1" applyFont="1" applyFill="1" applyAlignment="1">
      <alignment vertical="center"/>
    </xf>
    <xf numFmtId="3" fontId="4" fillId="0" borderId="2" xfId="1" applyNumberFormat="1" applyFont="1" applyFill="1" applyBorder="1" applyAlignment="1">
      <alignment horizontal="right" vertical="center"/>
    </xf>
    <xf numFmtId="0" fontId="10" fillId="0" borderId="0" xfId="1" applyFont="1" applyAlignment="1">
      <alignment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3" fontId="5" fillId="0" borderId="1" xfId="1" applyNumberFormat="1" applyFont="1" applyFill="1" applyBorder="1" applyAlignment="1">
      <alignment horizontal="right" vertical="center"/>
    </xf>
    <xf numFmtId="3" fontId="2" fillId="0" borderId="1" xfId="1" applyNumberFormat="1" applyFont="1" applyFill="1" applyBorder="1" applyAlignment="1">
      <alignment horizontal="right" vertical="center"/>
    </xf>
    <xf numFmtId="0" fontId="2" fillId="0" borderId="1" xfId="1" quotePrefix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8" fillId="0" borderId="0" xfId="0" applyFont="1" applyFill="1"/>
    <xf numFmtId="0" fontId="10" fillId="0" borderId="0" xfId="1" applyFont="1" applyFill="1" applyAlignment="1">
      <alignment vertical="center"/>
    </xf>
    <xf numFmtId="0" fontId="10" fillId="2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8" fillId="2" borderId="0" xfId="0" applyFont="1" applyFill="1"/>
    <xf numFmtId="0" fontId="2" fillId="0" borderId="1" xfId="1" applyFont="1" applyBorder="1" applyAlignment="1">
      <alignment horizontal="center" vertical="center"/>
    </xf>
    <xf numFmtId="3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3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3" fontId="5" fillId="0" borderId="1" xfId="1" applyNumberFormat="1" applyFont="1" applyBorder="1" applyAlignment="1">
      <alignment horizontal="left" vertical="center"/>
    </xf>
    <xf numFmtId="3" fontId="5" fillId="0" borderId="1" xfId="1" applyNumberFormat="1" applyFont="1" applyBorder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  <xf numFmtId="0" fontId="1" fillId="0" borderId="1" xfId="1" applyFont="1" applyBorder="1" applyAlignment="1">
      <alignment horizontal="right" vertical="center"/>
    </xf>
    <xf numFmtId="0" fontId="1" fillId="0" borderId="1" xfId="1" quotePrefix="1" applyFont="1" applyBorder="1" applyAlignment="1">
      <alignment horizontal="justify" vertical="center" wrapText="1"/>
    </xf>
    <xf numFmtId="0" fontId="1" fillId="0" borderId="1" xfId="1" quotePrefix="1" applyFont="1" applyBorder="1" applyAlignment="1">
      <alignment horizontal="center" vertical="center" wrapText="1"/>
    </xf>
    <xf numFmtId="3" fontId="1" fillId="0" borderId="1" xfId="1" applyNumberFormat="1" applyFont="1" applyBorder="1" applyAlignment="1">
      <alignment horizontal="right" vertical="center"/>
    </xf>
    <xf numFmtId="0" fontId="4" fillId="0" borderId="1" xfId="1" quotePrefix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right" vertical="center"/>
    </xf>
    <xf numFmtId="0" fontId="1" fillId="2" borderId="1" xfId="1" quotePrefix="1" applyFont="1" applyFill="1" applyBorder="1" applyAlignment="1">
      <alignment horizontal="justify" vertical="center" wrapText="1"/>
    </xf>
    <xf numFmtId="0" fontId="1" fillId="2" borderId="1" xfId="1" quotePrefix="1" applyFont="1" applyFill="1" applyBorder="1" applyAlignment="1">
      <alignment horizontal="center" vertical="center" wrapText="1"/>
    </xf>
    <xf numFmtId="3" fontId="1" fillId="2" borderId="1" xfId="1" applyNumberFormat="1" applyFont="1" applyFill="1" applyBorder="1" applyAlignment="1">
      <alignment horizontal="right" vertical="center"/>
    </xf>
    <xf numFmtId="0" fontId="4" fillId="2" borderId="1" xfId="1" quotePrefix="1" applyFont="1" applyFill="1" applyBorder="1" applyAlignment="1">
      <alignment horizontal="center" vertical="center" wrapText="1"/>
    </xf>
    <xf numFmtId="0" fontId="1" fillId="0" borderId="1" xfId="1" quotePrefix="1" applyFont="1" applyBorder="1" applyAlignment="1">
      <alignment vertical="center" wrapText="1"/>
    </xf>
  </cellXfs>
  <cellStyles count="2">
    <cellStyle name="Normal" xfId="0" builtinId="0"/>
    <cellStyle name="Normal 5 2 5" xfId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G28"/>
  <sheetViews>
    <sheetView showZeros="0" tabSelected="1" topLeftCell="A34" zoomScale="60" zoomScaleNormal="60" workbookViewId="0">
      <selection sqref="A1:L1"/>
    </sheetView>
  </sheetViews>
  <sheetFormatPr defaultColWidth="8.75" defaultRowHeight="14.25" x14ac:dyDescent="0.2"/>
  <cols>
    <col min="1" max="1" width="4.875" style="1" bestFit="1" customWidth="1"/>
    <col min="2" max="2" width="36.375" style="5" customWidth="1"/>
    <col min="3" max="3" width="9" style="5" customWidth="1"/>
    <col min="4" max="4" width="9.125" style="5" customWidth="1"/>
    <col min="5" max="6" width="14.25" style="5" customWidth="1"/>
    <col min="7" max="7" width="16.375" style="5" customWidth="1"/>
    <col min="8" max="8" width="14.125" style="5" customWidth="1"/>
    <col min="9" max="9" width="16.75" style="5" customWidth="1"/>
    <col min="10" max="10" width="15" style="5" customWidth="1"/>
    <col min="11" max="11" width="11.375" style="5" customWidth="1"/>
    <col min="12" max="12" width="9.125" style="14" customWidth="1"/>
    <col min="13" max="13" width="12.25" style="5" hidden="1" customWidth="1"/>
    <col min="14" max="14" width="9.625" style="5" customWidth="1"/>
    <col min="15" max="15" width="12.875" style="5" customWidth="1"/>
    <col min="16" max="16" width="9.625" style="5" customWidth="1"/>
    <col min="17" max="17" width="10.125" style="5" customWidth="1"/>
    <col min="18" max="18" width="9.625" style="5" customWidth="1"/>
    <col min="19" max="19" width="8.25" style="5" customWidth="1"/>
    <col min="20" max="20" width="9.875" style="5" customWidth="1"/>
    <col min="21" max="21" width="10.625" style="5" bestFit="1" customWidth="1"/>
    <col min="22" max="22" width="28.125" style="5" bestFit="1" customWidth="1"/>
    <col min="23" max="23" width="39.25" style="5" bestFit="1" customWidth="1"/>
    <col min="24" max="24" width="9.625" style="5" customWidth="1"/>
    <col min="25" max="25" width="12.875" style="5" customWidth="1"/>
    <col min="26" max="26" width="9.625" style="5" customWidth="1"/>
    <col min="27" max="27" width="10.125" style="5" customWidth="1"/>
    <col min="28" max="28" width="9.625" style="5" customWidth="1"/>
    <col min="29" max="29" width="8.25" style="5" customWidth="1"/>
    <col min="30" max="30" width="9.875" style="5" customWidth="1"/>
    <col min="31" max="31" width="10.625" style="5" customWidth="1"/>
    <col min="32" max="32" width="20.75" style="5" customWidth="1"/>
    <col min="33" max="33" width="28.125" style="5" customWidth="1"/>
    <col min="34" max="34" width="39.25" style="5" bestFit="1" customWidth="1"/>
    <col min="35" max="35" width="10.375" style="5" customWidth="1"/>
    <col min="36" max="36" width="8.25" style="5" customWidth="1"/>
    <col min="37" max="37" width="7.75" style="5" customWidth="1"/>
    <col min="38" max="38" width="17.375" style="5" customWidth="1"/>
    <col min="39" max="39" width="14.75" style="5" customWidth="1"/>
    <col min="40" max="40" width="19.375" style="5" customWidth="1"/>
    <col min="41" max="41" width="18.25" style="5" bestFit="1" customWidth="1"/>
    <col min="42" max="42" width="14" style="5" customWidth="1"/>
    <col min="43" max="43" width="7.75" style="5" customWidth="1"/>
    <col min="44" max="44" width="22.875" style="5" customWidth="1"/>
    <col min="45" max="45" width="14" style="5" customWidth="1"/>
    <col min="46" max="46" width="18.625" style="5" customWidth="1"/>
    <col min="47" max="47" width="17.25" style="5" customWidth="1"/>
    <col min="48" max="48" width="7.75" style="5" customWidth="1"/>
    <col min="49" max="49" width="22.125" style="5" bestFit="1" customWidth="1"/>
    <col min="50" max="50" width="10.375" style="5" customWidth="1"/>
    <col min="51" max="52" width="9" style="5" customWidth="1"/>
    <col min="53" max="53" width="15" style="5" customWidth="1"/>
    <col min="54" max="54" width="30.125" style="5" bestFit="1" customWidth="1"/>
    <col min="55" max="55" width="34.875" style="5" customWidth="1"/>
    <col min="56" max="56" width="19.375" style="5" bestFit="1" customWidth="1"/>
    <col min="57" max="57" width="11.75" style="5" customWidth="1"/>
    <col min="58" max="58" width="7.75" style="5" customWidth="1"/>
    <col min="59" max="59" width="24.125" style="5" customWidth="1"/>
    <col min="60" max="60" width="27.375" style="5" customWidth="1"/>
    <col min="61" max="61" width="7.625" style="5" customWidth="1"/>
    <col min="62" max="62" width="32.25" style="5" customWidth="1"/>
    <col min="63" max="63" width="24.375" style="5" customWidth="1"/>
    <col min="64" max="64" width="9" style="5" customWidth="1"/>
    <col min="65" max="65" width="11" style="5" customWidth="1"/>
    <col min="66" max="66" width="9" style="5" customWidth="1"/>
    <col min="67" max="67" width="29.125" style="5" bestFit="1" customWidth="1"/>
    <col min="68" max="68" width="24.875" style="5" bestFit="1" customWidth="1"/>
    <col min="69" max="71" width="9" style="5" customWidth="1"/>
    <col min="72" max="72" width="29.625" style="5" bestFit="1" customWidth="1"/>
    <col min="73" max="73" width="21.625" style="5" bestFit="1" customWidth="1"/>
    <col min="74" max="76" width="9" style="5" customWidth="1"/>
    <col min="77" max="77" width="26.375" style="5" bestFit="1" customWidth="1"/>
    <col min="78" max="78" width="18.25" style="5" bestFit="1" customWidth="1"/>
    <col min="79" max="79" width="22.875" style="5" bestFit="1" customWidth="1"/>
    <col min="80" max="241" width="8.75" style="5"/>
    <col min="242" max="16384" width="8.75" style="6"/>
  </cols>
  <sheetData>
    <row r="1" spans="1:241" ht="18.75" x14ac:dyDescent="0.2">
      <c r="A1" s="33" t="s">
        <v>30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241" ht="49.5" customHeight="1" x14ac:dyDescent="0.2">
      <c r="A2" s="34" t="s">
        <v>46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241" ht="24" customHeight="1" x14ac:dyDescent="0.2">
      <c r="A3" s="35" t="s">
        <v>48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241" ht="25.5" customHeight="1" x14ac:dyDescent="0.2">
      <c r="A4" s="36" t="s">
        <v>49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241" ht="30.75" customHeigh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15" t="s">
        <v>0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</row>
    <row r="6" spans="1:241" ht="57" customHeight="1" x14ac:dyDescent="0.2">
      <c r="A6" s="29" t="s">
        <v>1</v>
      </c>
      <c r="B6" s="29" t="s">
        <v>2</v>
      </c>
      <c r="C6" s="30" t="s">
        <v>3</v>
      </c>
      <c r="D6" s="30" t="s">
        <v>21</v>
      </c>
      <c r="E6" s="37" t="s">
        <v>4</v>
      </c>
      <c r="F6" s="37"/>
      <c r="G6" s="37"/>
      <c r="H6" s="37" t="s">
        <v>47</v>
      </c>
      <c r="I6" s="37"/>
      <c r="J6" s="37"/>
      <c r="K6" s="37" t="s">
        <v>5</v>
      </c>
      <c r="L6" s="31" t="s">
        <v>6</v>
      </c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</row>
    <row r="7" spans="1:241" ht="18" customHeight="1" x14ac:dyDescent="0.2">
      <c r="A7" s="29"/>
      <c r="B7" s="29"/>
      <c r="C7" s="30"/>
      <c r="D7" s="30"/>
      <c r="E7" s="37" t="s">
        <v>7</v>
      </c>
      <c r="F7" s="32" t="s">
        <v>8</v>
      </c>
      <c r="G7" s="32"/>
      <c r="H7" s="37" t="s">
        <v>26</v>
      </c>
      <c r="I7" s="32" t="s">
        <v>8</v>
      </c>
      <c r="J7" s="32"/>
      <c r="K7" s="37"/>
      <c r="L7" s="31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</row>
    <row r="8" spans="1:241" ht="18" customHeight="1" x14ac:dyDescent="0.2">
      <c r="A8" s="29"/>
      <c r="B8" s="29"/>
      <c r="C8" s="30"/>
      <c r="D8" s="30"/>
      <c r="E8" s="37"/>
      <c r="F8" s="38" t="s">
        <v>9</v>
      </c>
      <c r="G8" s="38" t="s">
        <v>10</v>
      </c>
      <c r="H8" s="37"/>
      <c r="I8" s="38" t="s">
        <v>25</v>
      </c>
      <c r="J8" s="38" t="s">
        <v>10</v>
      </c>
      <c r="K8" s="37"/>
      <c r="L8" s="31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</row>
    <row r="9" spans="1:241" ht="18" customHeight="1" x14ac:dyDescent="0.2">
      <c r="A9" s="29"/>
      <c r="B9" s="29"/>
      <c r="C9" s="30"/>
      <c r="D9" s="30"/>
      <c r="E9" s="37"/>
      <c r="F9" s="38"/>
      <c r="G9" s="38"/>
      <c r="H9" s="37"/>
      <c r="I9" s="38"/>
      <c r="J9" s="38"/>
      <c r="K9" s="37"/>
      <c r="L9" s="31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</row>
    <row r="10" spans="1:241" ht="94.5" customHeight="1" x14ac:dyDescent="0.2">
      <c r="A10" s="29"/>
      <c r="B10" s="29"/>
      <c r="C10" s="30"/>
      <c r="D10" s="30"/>
      <c r="E10" s="37"/>
      <c r="F10" s="38"/>
      <c r="G10" s="38"/>
      <c r="H10" s="37"/>
      <c r="I10" s="38"/>
      <c r="J10" s="38"/>
      <c r="K10" s="37"/>
      <c r="L10" s="31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</row>
    <row r="11" spans="1:241" ht="19.5" x14ac:dyDescent="0.2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4">
        <v>9</v>
      </c>
      <c r="J11" s="3">
        <v>10</v>
      </c>
      <c r="K11" s="3">
        <v>11</v>
      </c>
      <c r="L11" s="13">
        <v>12</v>
      </c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</row>
    <row r="12" spans="1:241" s="10" customFormat="1" ht="38.1" customHeight="1" x14ac:dyDescent="0.25">
      <c r="A12" s="39"/>
      <c r="B12" s="40" t="s">
        <v>11</v>
      </c>
      <c r="C12" s="41"/>
      <c r="D12" s="41"/>
      <c r="E12" s="42">
        <f t="shared" ref="E12:K12" si="0">E13+E19+E22</f>
        <v>3041465</v>
      </c>
      <c r="F12" s="42">
        <f t="shared" si="0"/>
        <v>1600000</v>
      </c>
      <c r="G12" s="42">
        <f t="shared" si="0"/>
        <v>1486465</v>
      </c>
      <c r="H12" s="42">
        <f t="shared" si="0"/>
        <v>2899482.7719999999</v>
      </c>
      <c r="I12" s="42">
        <f t="shared" si="0"/>
        <v>1600000</v>
      </c>
      <c r="J12" s="42">
        <f t="shared" si="0"/>
        <v>1299482.7719999999</v>
      </c>
      <c r="K12" s="42">
        <f t="shared" si="0"/>
        <v>0</v>
      </c>
      <c r="L12" s="43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</row>
    <row r="13" spans="1:241" s="24" customFormat="1" ht="18.75" x14ac:dyDescent="0.2">
      <c r="A13" s="17" t="s">
        <v>12</v>
      </c>
      <c r="B13" s="18" t="s">
        <v>13</v>
      </c>
      <c r="C13" s="19"/>
      <c r="D13" s="19"/>
      <c r="E13" s="20">
        <f t="shared" ref="E13:K13" si="1">SUM(E14:E18)</f>
        <v>672000</v>
      </c>
      <c r="F13" s="20">
        <f t="shared" si="1"/>
        <v>500000</v>
      </c>
      <c r="G13" s="20">
        <f t="shared" si="1"/>
        <v>172000</v>
      </c>
      <c r="H13" s="20">
        <f t="shared" si="1"/>
        <v>620749.46499999997</v>
      </c>
      <c r="I13" s="20">
        <f t="shared" si="1"/>
        <v>500000</v>
      </c>
      <c r="J13" s="20">
        <f t="shared" si="1"/>
        <v>120749.465</v>
      </c>
      <c r="K13" s="20">
        <f t="shared" si="1"/>
        <v>0</v>
      </c>
      <c r="L13" s="21"/>
      <c r="M13" s="22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  <c r="DZ13" s="23"/>
      <c r="EA13" s="23"/>
      <c r="EB13" s="23"/>
      <c r="EC13" s="23"/>
      <c r="ED13" s="23"/>
      <c r="EE13" s="23"/>
      <c r="EF13" s="23"/>
      <c r="EG13" s="23"/>
      <c r="EH13" s="23"/>
      <c r="EI13" s="23"/>
      <c r="EJ13" s="23"/>
      <c r="EK13" s="23"/>
      <c r="EL13" s="23"/>
      <c r="EM13" s="23"/>
      <c r="EN13" s="23"/>
      <c r="EO13" s="23"/>
      <c r="EP13" s="23"/>
      <c r="EQ13" s="23"/>
      <c r="ER13" s="23"/>
      <c r="ES13" s="23"/>
      <c r="ET13" s="23"/>
      <c r="EU13" s="23"/>
      <c r="EV13" s="23"/>
      <c r="EW13" s="23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23"/>
      <c r="FL13" s="23"/>
      <c r="FM13" s="23"/>
      <c r="FN13" s="23"/>
      <c r="FO13" s="23"/>
      <c r="FP13" s="23"/>
      <c r="FQ13" s="23"/>
      <c r="FR13" s="23"/>
      <c r="FS13" s="23"/>
      <c r="FT13" s="23"/>
      <c r="FU13" s="23"/>
      <c r="FV13" s="23"/>
      <c r="FW13" s="23"/>
      <c r="FX13" s="23"/>
      <c r="FY13" s="23"/>
      <c r="FZ13" s="23"/>
      <c r="GA13" s="23"/>
      <c r="GB13" s="23"/>
      <c r="GC13" s="23"/>
      <c r="GD13" s="23"/>
      <c r="GE13" s="23"/>
      <c r="GF13" s="23"/>
      <c r="GG13" s="23"/>
      <c r="GH13" s="23"/>
      <c r="GI13" s="23"/>
      <c r="GJ13" s="23"/>
      <c r="GK13" s="23"/>
      <c r="GL13" s="23"/>
      <c r="GM13" s="23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  <c r="IB13" s="23"/>
      <c r="IC13" s="23"/>
      <c r="ID13" s="23"/>
      <c r="IE13" s="23"/>
      <c r="IF13" s="23"/>
      <c r="IG13" s="23"/>
    </row>
    <row r="14" spans="1:241" ht="82.5" customHeight="1" x14ac:dyDescent="0.2">
      <c r="A14" s="44">
        <v>1</v>
      </c>
      <c r="B14" s="45" t="s">
        <v>41</v>
      </c>
      <c r="C14" s="46" t="s">
        <v>14</v>
      </c>
      <c r="D14" s="46" t="s">
        <v>23</v>
      </c>
      <c r="E14" s="47">
        <f>F14+G14</f>
        <v>319000</v>
      </c>
      <c r="F14" s="47">
        <v>240000</v>
      </c>
      <c r="G14" s="47">
        <v>79000</v>
      </c>
      <c r="H14" s="47">
        <v>217051.45199999999</v>
      </c>
      <c r="I14" s="47">
        <v>185000</v>
      </c>
      <c r="J14" s="47">
        <f>H14-I14</f>
        <v>32051.45199999999</v>
      </c>
      <c r="K14" s="47">
        <f>I14-F14</f>
        <v>-55000</v>
      </c>
      <c r="L14" s="48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</row>
    <row r="15" spans="1:241" ht="46.5" customHeight="1" x14ac:dyDescent="0.2">
      <c r="A15" s="44"/>
      <c r="B15" s="45" t="s">
        <v>37</v>
      </c>
      <c r="C15" s="46" t="s">
        <v>14</v>
      </c>
      <c r="D15" s="46"/>
      <c r="E15" s="47">
        <f>F15+G15</f>
        <v>213000</v>
      </c>
      <c r="F15" s="47">
        <v>160000</v>
      </c>
      <c r="G15" s="47">
        <v>53000</v>
      </c>
      <c r="H15" s="47">
        <v>0</v>
      </c>
      <c r="I15" s="47">
        <v>0</v>
      </c>
      <c r="J15" s="47">
        <f>H15-I15</f>
        <v>0</v>
      </c>
      <c r="K15" s="47">
        <f>I15-F15</f>
        <v>-160000</v>
      </c>
      <c r="L15" s="48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</row>
    <row r="16" spans="1:241" ht="66.75" customHeight="1" x14ac:dyDescent="0.2">
      <c r="A16" s="44">
        <v>2</v>
      </c>
      <c r="B16" s="45" t="s">
        <v>38</v>
      </c>
      <c r="C16" s="46" t="s">
        <v>14</v>
      </c>
      <c r="D16" s="46" t="s">
        <v>22</v>
      </c>
      <c r="E16" s="47">
        <f>F16+G16</f>
        <v>140000</v>
      </c>
      <c r="F16" s="47">
        <v>100000</v>
      </c>
      <c r="G16" s="47">
        <v>40000</v>
      </c>
      <c r="H16" s="47">
        <v>133577.01</v>
      </c>
      <c r="I16" s="47">
        <v>110000</v>
      </c>
      <c r="J16" s="47">
        <f>H16-I16</f>
        <v>23577.010000000009</v>
      </c>
      <c r="K16" s="47">
        <f>I16-F16</f>
        <v>10000</v>
      </c>
      <c r="L16" s="48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</row>
    <row r="17" spans="1:241" s="28" customFormat="1" ht="54" customHeight="1" x14ac:dyDescent="0.2">
      <c r="A17" s="49">
        <v>3</v>
      </c>
      <c r="B17" s="50" t="s">
        <v>24</v>
      </c>
      <c r="C17" s="51" t="s">
        <v>14</v>
      </c>
      <c r="D17" s="51" t="s">
        <v>22</v>
      </c>
      <c r="E17" s="52"/>
      <c r="F17" s="52"/>
      <c r="G17" s="52"/>
      <c r="H17" s="52">
        <v>103352.003</v>
      </c>
      <c r="I17" s="52">
        <v>70000</v>
      </c>
      <c r="J17" s="52">
        <f>H17-I17</f>
        <v>33352.002999999997</v>
      </c>
      <c r="K17" s="52">
        <f>I17-F17</f>
        <v>70000</v>
      </c>
      <c r="L17" s="53"/>
      <c r="M17" s="26" t="s">
        <v>43</v>
      </c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  <c r="EG17" s="27"/>
      <c r="EH17" s="27"/>
      <c r="EI17" s="27"/>
      <c r="EJ17" s="27"/>
      <c r="EK17" s="27"/>
      <c r="EL17" s="27"/>
      <c r="EM17" s="27"/>
      <c r="EN17" s="27"/>
      <c r="EO17" s="27"/>
      <c r="EP17" s="27"/>
      <c r="EQ17" s="27"/>
      <c r="ER17" s="27"/>
      <c r="ES17" s="27"/>
      <c r="ET17" s="27"/>
      <c r="EU17" s="27"/>
      <c r="EV17" s="27"/>
      <c r="EW17" s="27"/>
      <c r="EX17" s="27"/>
      <c r="EY17" s="27"/>
      <c r="EZ17" s="27"/>
      <c r="FA17" s="27"/>
      <c r="FB17" s="27"/>
      <c r="FC17" s="27"/>
      <c r="FD17" s="27"/>
      <c r="FE17" s="27"/>
      <c r="FF17" s="27"/>
      <c r="FG17" s="27"/>
      <c r="FH17" s="27"/>
      <c r="FI17" s="27"/>
      <c r="FJ17" s="27"/>
      <c r="FK17" s="27"/>
      <c r="FL17" s="27"/>
      <c r="FM17" s="27"/>
      <c r="FN17" s="27"/>
      <c r="FO17" s="27"/>
      <c r="FP17" s="27"/>
      <c r="FQ17" s="27"/>
      <c r="FR17" s="27"/>
      <c r="FS17" s="27"/>
      <c r="FT17" s="27"/>
      <c r="FU17" s="27"/>
      <c r="FV17" s="27"/>
      <c r="FW17" s="27"/>
      <c r="FX17" s="27"/>
      <c r="FY17" s="27"/>
      <c r="FZ17" s="27"/>
      <c r="GA17" s="27"/>
      <c r="GB17" s="27"/>
      <c r="GC17" s="27"/>
      <c r="GD17" s="27"/>
      <c r="GE17" s="27"/>
      <c r="GF17" s="27"/>
      <c r="GG17" s="27"/>
      <c r="GH17" s="27"/>
      <c r="GI17" s="27"/>
      <c r="GJ17" s="27"/>
      <c r="GK17" s="27"/>
      <c r="GL17" s="27"/>
      <c r="GM17" s="27"/>
      <c r="GN17" s="27"/>
      <c r="GO17" s="27"/>
      <c r="GP17" s="27"/>
      <c r="GQ17" s="27"/>
      <c r="GR17" s="27"/>
      <c r="GS17" s="27"/>
      <c r="GT17" s="27"/>
      <c r="GU17" s="27"/>
      <c r="GV17" s="27"/>
      <c r="GW17" s="27"/>
      <c r="GX17" s="27"/>
      <c r="GY17" s="27"/>
      <c r="GZ17" s="27"/>
      <c r="HA17" s="27"/>
      <c r="HB17" s="27"/>
      <c r="HC17" s="27"/>
      <c r="HD17" s="27"/>
      <c r="HE17" s="27"/>
      <c r="HF17" s="27"/>
      <c r="HG17" s="27"/>
      <c r="HH17" s="27"/>
      <c r="HI17" s="27"/>
      <c r="HJ17" s="27"/>
      <c r="HK17" s="27"/>
      <c r="HL17" s="27"/>
      <c r="HM17" s="27"/>
      <c r="HN17" s="27"/>
      <c r="HO17" s="27"/>
      <c r="HP17" s="27"/>
      <c r="HQ17" s="27"/>
      <c r="HR17" s="27"/>
      <c r="HS17" s="27"/>
      <c r="HT17" s="27"/>
      <c r="HU17" s="27"/>
      <c r="HV17" s="27"/>
      <c r="HW17" s="27"/>
      <c r="HX17" s="27"/>
      <c r="HY17" s="27"/>
      <c r="HZ17" s="27"/>
      <c r="IA17" s="27"/>
      <c r="IB17" s="27"/>
      <c r="IC17" s="27"/>
      <c r="ID17" s="27"/>
      <c r="IE17" s="27"/>
      <c r="IF17" s="27"/>
      <c r="IG17" s="27"/>
    </row>
    <row r="18" spans="1:241" ht="66" customHeight="1" x14ac:dyDescent="0.2">
      <c r="A18" s="44">
        <v>4</v>
      </c>
      <c r="B18" s="45" t="s">
        <v>29</v>
      </c>
      <c r="C18" s="46" t="s">
        <v>14</v>
      </c>
      <c r="D18" s="46" t="s">
        <v>27</v>
      </c>
      <c r="E18" s="47"/>
      <c r="F18" s="47"/>
      <c r="G18" s="47"/>
      <c r="H18" s="47">
        <v>166769</v>
      </c>
      <c r="I18" s="47">
        <v>135000</v>
      </c>
      <c r="J18" s="47">
        <f>H18-I18</f>
        <v>31769</v>
      </c>
      <c r="K18" s="47">
        <f>I18-F18</f>
        <v>135000</v>
      </c>
      <c r="L18" s="48"/>
      <c r="M18" s="16" t="s">
        <v>42</v>
      </c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1"/>
      <c r="GX18" s="11"/>
      <c r="GY18" s="11"/>
      <c r="GZ18" s="11"/>
      <c r="HA18" s="11"/>
      <c r="HB18" s="11"/>
      <c r="HC18" s="11"/>
      <c r="HD18" s="11"/>
      <c r="HE18" s="11"/>
      <c r="HF18" s="11"/>
      <c r="HG18" s="11"/>
      <c r="HH18" s="11"/>
      <c r="HI18" s="11"/>
      <c r="HJ18" s="11"/>
      <c r="HK18" s="11"/>
      <c r="HL18" s="11"/>
      <c r="HM18" s="11"/>
      <c r="HN18" s="11"/>
      <c r="HO18" s="11"/>
      <c r="HP18" s="11"/>
      <c r="HQ18" s="11"/>
      <c r="HR18" s="11"/>
      <c r="HS18" s="11"/>
      <c r="HT18" s="11"/>
      <c r="HU18" s="11"/>
      <c r="HV18" s="11"/>
      <c r="HW18" s="11"/>
      <c r="HX18" s="11"/>
      <c r="HY18" s="11"/>
      <c r="HZ18" s="11"/>
      <c r="IA18" s="11"/>
      <c r="IB18" s="11"/>
      <c r="IC18" s="11"/>
      <c r="ID18" s="11"/>
      <c r="IE18" s="11"/>
      <c r="IF18" s="11"/>
      <c r="IG18" s="11"/>
    </row>
    <row r="19" spans="1:241" s="24" customFormat="1" ht="18.75" x14ac:dyDescent="0.2">
      <c r="A19" s="17" t="s">
        <v>15</v>
      </c>
      <c r="B19" s="18" t="s">
        <v>16</v>
      </c>
      <c r="C19" s="19"/>
      <c r="D19" s="19"/>
      <c r="E19" s="20">
        <f t="shared" ref="E19:K19" si="2">SUM(E20:E21)</f>
        <v>628381</v>
      </c>
      <c r="F19" s="20">
        <f t="shared" si="2"/>
        <v>400000</v>
      </c>
      <c r="G19" s="20">
        <f t="shared" si="2"/>
        <v>228381</v>
      </c>
      <c r="H19" s="20">
        <f t="shared" si="2"/>
        <v>769761.14500000002</v>
      </c>
      <c r="I19" s="20">
        <f t="shared" si="2"/>
        <v>400000</v>
      </c>
      <c r="J19" s="20">
        <f t="shared" si="2"/>
        <v>369761.14500000002</v>
      </c>
      <c r="K19" s="20">
        <f t="shared" si="2"/>
        <v>0</v>
      </c>
      <c r="L19" s="21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</row>
    <row r="20" spans="1:241" ht="56.25" customHeight="1" x14ac:dyDescent="0.2">
      <c r="A20" s="44">
        <v>1</v>
      </c>
      <c r="B20" s="45" t="s">
        <v>40</v>
      </c>
      <c r="C20" s="46" t="s">
        <v>17</v>
      </c>
      <c r="D20" s="46" t="s">
        <v>23</v>
      </c>
      <c r="E20" s="47">
        <v>227212</v>
      </c>
      <c r="F20" s="47">
        <v>150000</v>
      </c>
      <c r="G20" s="47">
        <f>E20-F20</f>
        <v>77212</v>
      </c>
      <c r="H20" s="47">
        <v>225670.99100000001</v>
      </c>
      <c r="I20" s="47">
        <v>150000</v>
      </c>
      <c r="J20" s="47">
        <f>H20-I20</f>
        <v>75670.991000000009</v>
      </c>
      <c r="K20" s="47">
        <f>I20-F20</f>
        <v>0</v>
      </c>
      <c r="L20" s="48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11"/>
      <c r="HC20" s="11"/>
      <c r="HD20" s="11"/>
      <c r="HE20" s="11"/>
      <c r="HF20" s="11"/>
      <c r="HG20" s="11"/>
      <c r="HH20" s="11"/>
      <c r="HI20" s="11"/>
      <c r="HJ20" s="11"/>
      <c r="HK20" s="11"/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  <c r="IA20" s="11"/>
      <c r="IB20" s="11"/>
      <c r="IC20" s="11"/>
      <c r="ID20" s="11"/>
      <c r="IE20" s="11"/>
      <c r="IF20" s="11"/>
      <c r="IG20" s="11"/>
    </row>
    <row r="21" spans="1:241" ht="84.75" customHeight="1" x14ac:dyDescent="0.2">
      <c r="A21" s="44">
        <v>2</v>
      </c>
      <c r="B21" s="45" t="s">
        <v>39</v>
      </c>
      <c r="C21" s="46" t="s">
        <v>17</v>
      </c>
      <c r="D21" s="46" t="s">
        <v>27</v>
      </c>
      <c r="E21" s="47">
        <v>401169</v>
      </c>
      <c r="F21" s="47">
        <v>250000</v>
      </c>
      <c r="G21" s="47">
        <f>E21-F21</f>
        <v>151169</v>
      </c>
      <c r="H21" s="47">
        <v>544090.15399999998</v>
      </c>
      <c r="I21" s="47">
        <v>250000</v>
      </c>
      <c r="J21" s="47">
        <f>H21-I21</f>
        <v>294090.15399999998</v>
      </c>
      <c r="K21" s="47">
        <f>I21-F21</f>
        <v>0</v>
      </c>
      <c r="L21" s="48"/>
      <c r="M21" s="16" t="s">
        <v>44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</row>
    <row r="22" spans="1:241" s="24" customFormat="1" ht="18.75" x14ac:dyDescent="0.2">
      <c r="A22" s="17" t="s">
        <v>18</v>
      </c>
      <c r="B22" s="18" t="s">
        <v>19</v>
      </c>
      <c r="C22" s="20"/>
      <c r="D22" s="20"/>
      <c r="E22" s="20">
        <f t="shared" ref="E22:K22" si="3">SUM(E23:E28)</f>
        <v>1741084</v>
      </c>
      <c r="F22" s="20">
        <f t="shared" si="3"/>
        <v>700000</v>
      </c>
      <c r="G22" s="20">
        <f t="shared" si="3"/>
        <v>1086084</v>
      </c>
      <c r="H22" s="20">
        <f t="shared" si="3"/>
        <v>1508972.1619999998</v>
      </c>
      <c r="I22" s="20">
        <f t="shared" si="3"/>
        <v>700000</v>
      </c>
      <c r="J22" s="20">
        <f t="shared" si="3"/>
        <v>808972.16200000001</v>
      </c>
      <c r="K22" s="20">
        <f t="shared" si="3"/>
        <v>0</v>
      </c>
      <c r="L22" s="21"/>
      <c r="M22" s="25" t="s">
        <v>45</v>
      </c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GS22" s="23"/>
      <c r="GT22" s="23"/>
      <c r="GU22" s="23"/>
      <c r="GV22" s="23"/>
      <c r="GW22" s="23"/>
      <c r="GX22" s="23"/>
      <c r="GY22" s="23"/>
      <c r="GZ22" s="23"/>
      <c r="HA22" s="23"/>
      <c r="HB22" s="23"/>
      <c r="HC22" s="23"/>
      <c r="HD22" s="23"/>
      <c r="HE22" s="23"/>
      <c r="HF22" s="23"/>
      <c r="HG22" s="23"/>
      <c r="HH22" s="23"/>
      <c r="HI22" s="23"/>
      <c r="HJ22" s="23"/>
      <c r="HK22" s="23"/>
      <c r="HL22" s="23"/>
      <c r="HM22" s="23"/>
      <c r="HN22" s="23"/>
      <c r="HO22" s="23"/>
      <c r="HP22" s="23"/>
      <c r="HQ22" s="23"/>
      <c r="HR22" s="23"/>
      <c r="HS22" s="23"/>
      <c r="HT22" s="23"/>
      <c r="HU22" s="23"/>
      <c r="HV22" s="23"/>
      <c r="HW22" s="23"/>
      <c r="HX22" s="23"/>
      <c r="HY22" s="23"/>
      <c r="HZ22" s="23"/>
      <c r="IA22" s="23"/>
      <c r="IB22" s="23"/>
      <c r="IC22" s="23"/>
      <c r="ID22" s="23"/>
      <c r="IE22" s="23"/>
      <c r="IF22" s="23"/>
      <c r="IG22" s="23"/>
    </row>
    <row r="23" spans="1:241" ht="51.75" customHeight="1" x14ac:dyDescent="0.2">
      <c r="A23" s="44">
        <v>1</v>
      </c>
      <c r="B23" s="54" t="s">
        <v>31</v>
      </c>
      <c r="C23" s="46" t="s">
        <v>20</v>
      </c>
      <c r="D23" s="46" t="s">
        <v>28</v>
      </c>
      <c r="E23" s="47">
        <v>176868</v>
      </c>
      <c r="F23" s="47">
        <v>150000</v>
      </c>
      <c r="G23" s="47">
        <v>26868</v>
      </c>
      <c r="H23" s="47">
        <v>176868.94699999999</v>
      </c>
      <c r="I23" s="47">
        <v>100000</v>
      </c>
      <c r="J23" s="47">
        <f t="shared" ref="J23:J28" si="4">H23-I23</f>
        <v>76868.946999999986</v>
      </c>
      <c r="K23" s="47">
        <f t="shared" ref="K23:K28" si="5">I23-F23</f>
        <v>-50000</v>
      </c>
      <c r="L23" s="48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</row>
    <row r="24" spans="1:241" ht="51.75" customHeight="1" x14ac:dyDescent="0.2">
      <c r="A24" s="44">
        <v>2</v>
      </c>
      <c r="B24" s="54" t="s">
        <v>32</v>
      </c>
      <c r="C24" s="46" t="s">
        <v>20</v>
      </c>
      <c r="D24" s="46" t="s">
        <v>28</v>
      </c>
      <c r="E24" s="47">
        <v>117216</v>
      </c>
      <c r="F24" s="47">
        <v>100000</v>
      </c>
      <c r="G24" s="47">
        <v>17216</v>
      </c>
      <c r="H24" s="47">
        <v>61535.264999999999</v>
      </c>
      <c r="I24" s="47">
        <v>40000</v>
      </c>
      <c r="J24" s="47">
        <f t="shared" si="4"/>
        <v>21535.264999999999</v>
      </c>
      <c r="K24" s="47">
        <f t="shared" si="5"/>
        <v>-60000</v>
      </c>
      <c r="L24" s="48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  <c r="IC24" s="11"/>
      <c r="ID24" s="11"/>
      <c r="IE24" s="11"/>
      <c r="IF24" s="11"/>
      <c r="IG24" s="11"/>
    </row>
    <row r="25" spans="1:241" ht="32.25" customHeight="1" x14ac:dyDescent="0.2">
      <c r="A25" s="44">
        <v>3</v>
      </c>
      <c r="B25" s="54" t="s">
        <v>33</v>
      </c>
      <c r="C25" s="46" t="s">
        <v>20</v>
      </c>
      <c r="D25" s="46" t="s">
        <v>23</v>
      </c>
      <c r="E25" s="47">
        <v>395000</v>
      </c>
      <c r="F25" s="47">
        <v>50000</v>
      </c>
      <c r="G25" s="47">
        <v>345000</v>
      </c>
      <c r="H25" s="47">
        <v>221167.88099999999</v>
      </c>
      <c r="I25" s="47">
        <v>50000</v>
      </c>
      <c r="J25" s="47">
        <f t="shared" si="4"/>
        <v>171167.88099999999</v>
      </c>
      <c r="K25" s="47">
        <f t="shared" si="5"/>
        <v>0</v>
      </c>
      <c r="L25" s="48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  <c r="HU25" s="11"/>
      <c r="HV25" s="11"/>
      <c r="HW25" s="11"/>
      <c r="HX25" s="11"/>
      <c r="HY25" s="11"/>
      <c r="HZ25" s="11"/>
      <c r="IA25" s="11"/>
      <c r="IB25" s="11"/>
      <c r="IC25" s="11"/>
      <c r="ID25" s="11"/>
      <c r="IE25" s="11"/>
      <c r="IF25" s="11"/>
      <c r="IG25" s="11"/>
    </row>
    <row r="26" spans="1:241" ht="48.75" customHeight="1" x14ac:dyDescent="0.2">
      <c r="A26" s="44">
        <v>4</v>
      </c>
      <c r="B26" s="54" t="s">
        <v>34</v>
      </c>
      <c r="C26" s="46" t="s">
        <v>20</v>
      </c>
      <c r="D26" s="46" t="s">
        <v>22</v>
      </c>
      <c r="E26" s="47">
        <v>95000</v>
      </c>
      <c r="F26" s="47">
        <v>90000</v>
      </c>
      <c r="G26" s="47">
        <v>50000</v>
      </c>
      <c r="H26" s="47">
        <v>72851.490000000005</v>
      </c>
      <c r="I26" s="47">
        <v>50000</v>
      </c>
      <c r="J26" s="47">
        <f t="shared" si="4"/>
        <v>22851.490000000005</v>
      </c>
      <c r="K26" s="47">
        <f t="shared" si="5"/>
        <v>-40000</v>
      </c>
      <c r="L26" s="48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</row>
    <row r="27" spans="1:241" ht="66.75" customHeight="1" x14ac:dyDescent="0.2">
      <c r="A27" s="44">
        <v>5</v>
      </c>
      <c r="B27" s="54" t="s">
        <v>35</v>
      </c>
      <c r="C27" s="46" t="s">
        <v>20</v>
      </c>
      <c r="D27" s="46" t="s">
        <v>27</v>
      </c>
      <c r="E27" s="47">
        <v>847000</v>
      </c>
      <c r="F27" s="47">
        <v>210000</v>
      </c>
      <c r="G27" s="47">
        <v>637000</v>
      </c>
      <c r="H27" s="47">
        <v>846370.63199999998</v>
      </c>
      <c r="I27" s="47">
        <v>380000</v>
      </c>
      <c r="J27" s="47">
        <f t="shared" si="4"/>
        <v>466370.63199999998</v>
      </c>
      <c r="K27" s="47">
        <f t="shared" si="5"/>
        <v>170000</v>
      </c>
      <c r="L27" s="48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  <c r="IC27" s="11"/>
      <c r="ID27" s="11"/>
      <c r="IE27" s="11"/>
      <c r="IF27" s="11"/>
      <c r="IG27" s="11"/>
    </row>
    <row r="28" spans="1:241" ht="39" customHeight="1" x14ac:dyDescent="0.2">
      <c r="A28" s="44">
        <v>6</v>
      </c>
      <c r="B28" s="45" t="s">
        <v>36</v>
      </c>
      <c r="C28" s="46" t="s">
        <v>20</v>
      </c>
      <c r="D28" s="46" t="s">
        <v>23</v>
      </c>
      <c r="E28" s="47">
        <v>110000</v>
      </c>
      <c r="F28" s="47">
        <v>100000</v>
      </c>
      <c r="G28" s="47">
        <v>10000</v>
      </c>
      <c r="H28" s="47">
        <v>130177.947</v>
      </c>
      <c r="I28" s="47">
        <v>80000</v>
      </c>
      <c r="J28" s="47">
        <f t="shared" si="4"/>
        <v>50177.947</v>
      </c>
      <c r="K28" s="47">
        <f t="shared" si="5"/>
        <v>-20000</v>
      </c>
      <c r="L28" s="48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</row>
  </sheetData>
  <mergeCells count="20">
    <mergeCell ref="A1:L1"/>
    <mergeCell ref="A2:L2"/>
    <mergeCell ref="A3:L3"/>
    <mergeCell ref="A6:A10"/>
    <mergeCell ref="B6:B10"/>
    <mergeCell ref="C6:C10"/>
    <mergeCell ref="D6:D10"/>
    <mergeCell ref="E6:G6"/>
    <mergeCell ref="H6:J6"/>
    <mergeCell ref="K6:K10"/>
    <mergeCell ref="L6:L10"/>
    <mergeCell ref="E7:E10"/>
    <mergeCell ref="F7:G7"/>
    <mergeCell ref="A4:L4"/>
    <mergeCell ref="H7:H10"/>
    <mergeCell ref="I7:J7"/>
    <mergeCell ref="F8:F10"/>
    <mergeCell ref="G8:G10"/>
    <mergeCell ref="I8:I10"/>
    <mergeCell ref="J8:J10"/>
  </mergeCells>
  <printOptions horizontalCentered="1"/>
  <pageMargins left="3.937007874015748E-2" right="3.937007874015748E-2" top="0.59055118110236227" bottom="0.59055118110236227" header="0.31496062992125984" footer="0.31496062992125984"/>
  <pageSetup paperSize="9" scale="75" fitToHeight="0" orientation="landscape" r:id="rId1"/>
  <headerFooter differentFirst="1">
    <oddHeader>&amp;C&amp;"Times New Roman,Regular"&amp;12&amp;P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PL</vt:lpstr>
      <vt:lpstr>Sheet2</vt:lpstr>
      <vt:lpstr>Sheet3</vt:lpstr>
      <vt:lpstr>PL!Print_Titles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</cp:lastModifiedBy>
  <cp:lastPrinted>2024-11-17T23:49:41Z</cp:lastPrinted>
  <dcterms:created xsi:type="dcterms:W3CDTF">2024-04-07T08:45:58Z</dcterms:created>
  <dcterms:modified xsi:type="dcterms:W3CDTF">2024-11-17T23:50:11Z</dcterms:modified>
</cp:coreProperties>
</file>