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0" yWindow="0" windowWidth="19170" windowHeight="7665" tabRatio="848" activeTab="1"/>
  </bookViews>
  <sheets>
    <sheet name="PL01_TH" sheetId="181" r:id="rId1"/>
    <sheet name="PL02_chi tiet" sheetId="184" r:id="rId2"/>
  </sheets>
  <definedNames>
    <definedName name="_xlnm.Print_Area" localSheetId="1">'PL02_chi tiet'!$A$1:$X$70</definedName>
    <definedName name="_xlnm.Print_Titles" localSheetId="0">PL01_TH!$6:$9</definedName>
    <definedName name="_xlnm.Print_Titles" localSheetId="1">'PL02_chi tiet'!$5:$9</definedName>
  </definedNames>
  <calcPr calcId="144525"/>
  <fileRecoveryPr autoRecover="0"/>
</workbook>
</file>

<file path=xl/calcChain.xml><?xml version="1.0" encoding="utf-8"?>
<calcChain xmlns="http://schemas.openxmlformats.org/spreadsheetml/2006/main">
  <c r="E15" i="181" l="1"/>
  <c r="E7" i="181" s="1"/>
  <c r="C8" i="181"/>
  <c r="C7" i="181" s="1"/>
  <c r="D8" i="181"/>
  <c r="D7" i="181" s="1"/>
  <c r="C15" i="181"/>
  <c r="D15" i="181"/>
  <c r="H47" i="184" l="1"/>
  <c r="K47" i="184"/>
  <c r="L47" i="184"/>
  <c r="M47" i="184"/>
  <c r="N47" i="184"/>
  <c r="O47" i="184"/>
  <c r="S47" i="184"/>
  <c r="U47" i="184"/>
  <c r="V47" i="184"/>
  <c r="W47" i="184"/>
  <c r="G47" i="184"/>
  <c r="G49" i="184"/>
  <c r="H49" i="184"/>
  <c r="J50" i="184"/>
  <c r="K49" i="184"/>
  <c r="L49" i="184"/>
  <c r="M49" i="184"/>
  <c r="N49" i="184"/>
  <c r="O49" i="184"/>
  <c r="R50" i="184"/>
  <c r="S49" i="184"/>
  <c r="T49" i="184"/>
  <c r="U49" i="184"/>
  <c r="V49" i="184"/>
  <c r="W49" i="184"/>
  <c r="J48" i="184"/>
  <c r="T48" i="184"/>
  <c r="T47" i="184" s="1"/>
  <c r="H53" i="184"/>
  <c r="H52" i="184" s="1"/>
  <c r="H51" i="184" s="1"/>
  <c r="J54" i="184"/>
  <c r="I54" i="184" s="1"/>
  <c r="J55" i="184"/>
  <c r="I55" i="184" s="1"/>
  <c r="K53" i="184"/>
  <c r="K52" i="184" s="1"/>
  <c r="K51" i="184" s="1"/>
  <c r="L53" i="184"/>
  <c r="L52" i="184" s="1"/>
  <c r="L51" i="184" s="1"/>
  <c r="M53" i="184"/>
  <c r="M52" i="184" s="1"/>
  <c r="M51" i="184" s="1"/>
  <c r="N53" i="184"/>
  <c r="N52" i="184" s="1"/>
  <c r="N51" i="184" s="1"/>
  <c r="N44" i="184" s="1"/>
  <c r="O53" i="184"/>
  <c r="O52" i="184" s="1"/>
  <c r="O51" i="184" s="1"/>
  <c r="R54" i="184"/>
  <c r="Q54" i="184" s="1"/>
  <c r="R55" i="184"/>
  <c r="Q55" i="184" s="1"/>
  <c r="S53" i="184"/>
  <c r="S52" i="184" s="1"/>
  <c r="S51" i="184" s="1"/>
  <c r="T53" i="184"/>
  <c r="T52" i="184" s="1"/>
  <c r="T51" i="184" s="1"/>
  <c r="U53" i="184"/>
  <c r="U52" i="184" s="1"/>
  <c r="U51" i="184" s="1"/>
  <c r="V53" i="184"/>
  <c r="V52" i="184" s="1"/>
  <c r="V51" i="184" s="1"/>
  <c r="V44" i="184" s="1"/>
  <c r="W53" i="184"/>
  <c r="W52" i="184" s="1"/>
  <c r="W51" i="184" s="1"/>
  <c r="G53" i="184"/>
  <c r="G52" i="184" s="1"/>
  <c r="G51" i="184" s="1"/>
  <c r="S68" i="184"/>
  <c r="S67" i="184" s="1"/>
  <c r="S66" i="184" s="1"/>
  <c r="S65" i="184" s="1"/>
  <c r="S64" i="184" s="1"/>
  <c r="S13" i="184" s="1"/>
  <c r="T68" i="184"/>
  <c r="T67" i="184" s="1"/>
  <c r="T66" i="184" s="1"/>
  <c r="T65" i="184" s="1"/>
  <c r="T64" i="184" s="1"/>
  <c r="T13" i="184" s="1"/>
  <c r="U68" i="184"/>
  <c r="U67" i="184" s="1"/>
  <c r="U66" i="184" s="1"/>
  <c r="V68" i="184"/>
  <c r="V67" i="184" s="1"/>
  <c r="V66" i="184" s="1"/>
  <c r="W68" i="184"/>
  <c r="W67" i="184" s="1"/>
  <c r="W66" i="184" s="1"/>
  <c r="W65" i="184" s="1"/>
  <c r="W64" i="184" s="1"/>
  <c r="W13" i="184" s="1"/>
  <c r="H68" i="184"/>
  <c r="H67" i="184" s="1"/>
  <c r="H66" i="184" s="1"/>
  <c r="H65" i="184" s="1"/>
  <c r="H64" i="184" s="1"/>
  <c r="H13" i="184" s="1"/>
  <c r="J69" i="184"/>
  <c r="K68" i="184"/>
  <c r="K67" i="184" s="1"/>
  <c r="K66" i="184" s="1"/>
  <c r="L68" i="184"/>
  <c r="L67" i="184" s="1"/>
  <c r="L66" i="184" s="1"/>
  <c r="M68" i="184"/>
  <c r="M67" i="184" s="1"/>
  <c r="M66" i="184" s="1"/>
  <c r="N64" i="184"/>
  <c r="O68" i="184"/>
  <c r="O67" i="184" s="1"/>
  <c r="O66" i="184" s="1"/>
  <c r="O65" i="184" s="1"/>
  <c r="O64" i="184" s="1"/>
  <c r="O13" i="184" s="1"/>
  <c r="R69" i="184"/>
  <c r="H28" i="184"/>
  <c r="H27" i="184" s="1"/>
  <c r="H26" i="184" s="1"/>
  <c r="H32" i="184"/>
  <c r="H31" i="184" s="1"/>
  <c r="H30" i="184" s="1"/>
  <c r="H18" i="184" s="1"/>
  <c r="H38" i="184"/>
  <c r="H36" i="184"/>
  <c r="H42" i="184"/>
  <c r="H41" i="184" s="1"/>
  <c r="H40" i="184" s="1"/>
  <c r="J29" i="184"/>
  <c r="J33" i="184"/>
  <c r="J39" i="184"/>
  <c r="J37" i="184"/>
  <c r="J43" i="184"/>
  <c r="K28" i="184"/>
  <c r="K27" i="184" s="1"/>
  <c r="K26" i="184" s="1"/>
  <c r="K32" i="184"/>
  <c r="K31" i="184" s="1"/>
  <c r="K30" i="184" s="1"/>
  <c r="K18" i="184" s="1"/>
  <c r="K38" i="184"/>
  <c r="K36" i="184"/>
  <c r="K42" i="184"/>
  <c r="K41" i="184" s="1"/>
  <c r="K40" i="184" s="1"/>
  <c r="L28" i="184"/>
  <c r="L27" i="184" s="1"/>
  <c r="L26" i="184" s="1"/>
  <c r="L32" i="184"/>
  <c r="L31" i="184" s="1"/>
  <c r="L30" i="184" s="1"/>
  <c r="L18" i="184" s="1"/>
  <c r="L38" i="184"/>
  <c r="L36" i="184"/>
  <c r="L42" i="184"/>
  <c r="L41" i="184" s="1"/>
  <c r="L40" i="184" s="1"/>
  <c r="M28" i="184"/>
  <c r="M27" i="184" s="1"/>
  <c r="M26" i="184" s="1"/>
  <c r="M32" i="184"/>
  <c r="M31" i="184" s="1"/>
  <c r="M30" i="184" s="1"/>
  <c r="M18" i="184" s="1"/>
  <c r="M38" i="184"/>
  <c r="M36" i="184"/>
  <c r="M42" i="184"/>
  <c r="M41" i="184" s="1"/>
  <c r="M40" i="184" s="1"/>
  <c r="N28" i="184"/>
  <c r="N27" i="184" s="1"/>
  <c r="N26" i="184" s="1"/>
  <c r="N32" i="184"/>
  <c r="N31" i="184" s="1"/>
  <c r="N30" i="184" s="1"/>
  <c r="N18" i="184" s="1"/>
  <c r="N38" i="184"/>
  <c r="N36" i="184"/>
  <c r="N42" i="184"/>
  <c r="N41" i="184" s="1"/>
  <c r="N40" i="184" s="1"/>
  <c r="O28" i="184"/>
  <c r="O27" i="184" s="1"/>
  <c r="O26" i="184" s="1"/>
  <c r="O32" i="184"/>
  <c r="O31" i="184" s="1"/>
  <c r="O30" i="184" s="1"/>
  <c r="O18" i="184" s="1"/>
  <c r="O38" i="184"/>
  <c r="O36" i="184"/>
  <c r="O42" i="184"/>
  <c r="O41" i="184" s="1"/>
  <c r="O40" i="184" s="1"/>
  <c r="R29" i="184"/>
  <c r="R33" i="184"/>
  <c r="R39" i="184"/>
  <c r="R37" i="184"/>
  <c r="R43" i="184"/>
  <c r="S28" i="184"/>
  <c r="S27" i="184" s="1"/>
  <c r="S26" i="184" s="1"/>
  <c r="S32" i="184"/>
  <c r="S31" i="184" s="1"/>
  <c r="S30" i="184" s="1"/>
  <c r="S18" i="184" s="1"/>
  <c r="S38" i="184"/>
  <c r="S36" i="184"/>
  <c r="S42" i="184"/>
  <c r="S41" i="184" s="1"/>
  <c r="S40" i="184" s="1"/>
  <c r="T28" i="184"/>
  <c r="T27" i="184" s="1"/>
  <c r="T26" i="184" s="1"/>
  <c r="T32" i="184"/>
  <c r="T31" i="184" s="1"/>
  <c r="T30" i="184" s="1"/>
  <c r="T18" i="184" s="1"/>
  <c r="T38" i="184"/>
  <c r="T36" i="184"/>
  <c r="T42" i="184"/>
  <c r="T41" i="184" s="1"/>
  <c r="T40" i="184" s="1"/>
  <c r="U28" i="184"/>
  <c r="U27" i="184" s="1"/>
  <c r="U26" i="184" s="1"/>
  <c r="U32" i="184"/>
  <c r="U31" i="184" s="1"/>
  <c r="U30" i="184" s="1"/>
  <c r="U18" i="184" s="1"/>
  <c r="U38" i="184"/>
  <c r="U36" i="184"/>
  <c r="U42" i="184"/>
  <c r="U41" i="184" s="1"/>
  <c r="U40" i="184" s="1"/>
  <c r="V28" i="184"/>
  <c r="V27" i="184" s="1"/>
  <c r="V26" i="184" s="1"/>
  <c r="V32" i="184"/>
  <c r="V31" i="184" s="1"/>
  <c r="V30" i="184" s="1"/>
  <c r="V18" i="184" s="1"/>
  <c r="V38" i="184"/>
  <c r="V36" i="184"/>
  <c r="V42" i="184"/>
  <c r="V41" i="184" s="1"/>
  <c r="V40" i="184" s="1"/>
  <c r="W28" i="184"/>
  <c r="W27" i="184" s="1"/>
  <c r="W26" i="184" s="1"/>
  <c r="W32" i="184"/>
  <c r="W31" i="184" s="1"/>
  <c r="W30" i="184" s="1"/>
  <c r="W18" i="184" s="1"/>
  <c r="W38" i="184"/>
  <c r="W36" i="184"/>
  <c r="W42" i="184"/>
  <c r="W41" i="184" s="1"/>
  <c r="W40" i="184" s="1"/>
  <c r="G28" i="184"/>
  <c r="G27" i="184" s="1"/>
  <c r="G26" i="184" s="1"/>
  <c r="G32" i="184"/>
  <c r="G31" i="184" s="1"/>
  <c r="G30" i="184" s="1"/>
  <c r="G18" i="184" s="1"/>
  <c r="G38" i="184"/>
  <c r="G36" i="184"/>
  <c r="G42" i="184"/>
  <c r="G41" i="184" s="1"/>
  <c r="G40" i="184" s="1"/>
  <c r="H60" i="184"/>
  <c r="H59" i="184" s="1"/>
  <c r="H58" i="184" s="1"/>
  <c r="J61" i="184"/>
  <c r="I61" i="184" s="1"/>
  <c r="I60" i="184" s="1"/>
  <c r="I59" i="184" s="1"/>
  <c r="I58" i="184" s="1"/>
  <c r="J62" i="184"/>
  <c r="I62" i="184" s="1"/>
  <c r="J63" i="184"/>
  <c r="I63" i="184" s="1"/>
  <c r="K60" i="184"/>
  <c r="K59" i="184" s="1"/>
  <c r="K58" i="184" s="1"/>
  <c r="L60" i="184"/>
  <c r="L59" i="184" s="1"/>
  <c r="L58" i="184" s="1"/>
  <c r="M60" i="184"/>
  <c r="M59" i="184" s="1"/>
  <c r="M58" i="184" s="1"/>
  <c r="O60" i="184"/>
  <c r="O59" i="184" s="1"/>
  <c r="O58" i="184" s="1"/>
  <c r="R61" i="184"/>
  <c r="Q61" i="184" s="1"/>
  <c r="R62" i="184"/>
  <c r="Q62" i="184" s="1"/>
  <c r="R63" i="184"/>
  <c r="Q63" i="184" s="1"/>
  <c r="S60" i="184"/>
  <c r="S59" i="184" s="1"/>
  <c r="S58" i="184" s="1"/>
  <c r="T60" i="184"/>
  <c r="T59" i="184" s="1"/>
  <c r="T58" i="184" s="1"/>
  <c r="U60" i="184"/>
  <c r="U59" i="184" s="1"/>
  <c r="U58" i="184" s="1"/>
  <c r="W60" i="184"/>
  <c r="W59" i="184" s="1"/>
  <c r="W58" i="184" s="1"/>
  <c r="G60" i="184"/>
  <c r="G59" i="184" s="1"/>
  <c r="G58" i="184" s="1"/>
  <c r="G68" i="184"/>
  <c r="G67" i="184" s="1"/>
  <c r="G66" i="184" s="1"/>
  <c r="G65" i="184" s="1"/>
  <c r="G64" i="184" s="1"/>
  <c r="G13" i="184" s="1"/>
  <c r="N21" i="184"/>
  <c r="N22" i="184"/>
  <c r="V22" i="184"/>
  <c r="B22" i="184"/>
  <c r="B19" i="184"/>
  <c r="B18" i="184"/>
  <c r="B17" i="184"/>
  <c r="N12" i="184"/>
  <c r="N10" i="184" s="1"/>
  <c r="V12" i="184"/>
  <c r="N60" i="184"/>
  <c r="V60" i="184"/>
  <c r="C12" i="184"/>
  <c r="D12" i="184"/>
  <c r="E12" i="184"/>
  <c r="F12" i="184"/>
  <c r="B12" i="184"/>
  <c r="C21" i="184"/>
  <c r="D21" i="184"/>
  <c r="E21" i="184"/>
  <c r="F21" i="184"/>
  <c r="B21" i="184"/>
  <c r="B13" i="184"/>
  <c r="B11" i="184"/>
  <c r="B20" i="184"/>
  <c r="B16" i="184"/>
  <c r="I57" i="184" l="1"/>
  <c r="I56" i="184" s="1"/>
  <c r="I12" i="184" s="1"/>
  <c r="I22" i="184"/>
  <c r="R42" i="184"/>
  <c r="R41" i="184" s="1"/>
  <c r="R40" i="184" s="1"/>
  <c r="Q43" i="184"/>
  <c r="Q42" i="184" s="1"/>
  <c r="Q41" i="184" s="1"/>
  <c r="Q40" i="184" s="1"/>
  <c r="R28" i="184"/>
  <c r="R27" i="184" s="1"/>
  <c r="R26" i="184" s="1"/>
  <c r="R16" i="184" s="1"/>
  <c r="Q29" i="184"/>
  <c r="Q28" i="184" s="1"/>
  <c r="Q27" i="184" s="1"/>
  <c r="Q26" i="184" s="1"/>
  <c r="J38" i="184"/>
  <c r="J35" i="184" s="1"/>
  <c r="J34" i="184" s="1"/>
  <c r="J19" i="184" s="1"/>
  <c r="I39" i="184"/>
  <c r="I38" i="184" s="1"/>
  <c r="R68" i="184"/>
  <c r="R67" i="184" s="1"/>
  <c r="R66" i="184" s="1"/>
  <c r="R65" i="184" s="1"/>
  <c r="R64" i="184" s="1"/>
  <c r="R13" i="184" s="1"/>
  <c r="Q69" i="184"/>
  <c r="Q68" i="184" s="1"/>
  <c r="Q67" i="184" s="1"/>
  <c r="Q66" i="184" s="1"/>
  <c r="Q65" i="184" s="1"/>
  <c r="Q64" i="184" s="1"/>
  <c r="Q13" i="184" s="1"/>
  <c r="R49" i="184"/>
  <c r="Q50" i="184"/>
  <c r="Q49" i="184" s="1"/>
  <c r="Q60" i="184"/>
  <c r="Q59" i="184" s="1"/>
  <c r="Q58" i="184" s="1"/>
  <c r="R36" i="184"/>
  <c r="Q37" i="184"/>
  <c r="Q36" i="184" s="1"/>
  <c r="J32" i="184"/>
  <c r="J31" i="184" s="1"/>
  <c r="J30" i="184" s="1"/>
  <c r="J18" i="184" s="1"/>
  <c r="I33" i="184"/>
  <c r="I32" i="184" s="1"/>
  <c r="I31" i="184" s="1"/>
  <c r="I30" i="184" s="1"/>
  <c r="I18" i="184" s="1"/>
  <c r="R38" i="184"/>
  <c r="Q39" i="184"/>
  <c r="Q38" i="184" s="1"/>
  <c r="Q35" i="184" s="1"/>
  <c r="Q34" i="184" s="1"/>
  <c r="Q19" i="184" s="1"/>
  <c r="J42" i="184"/>
  <c r="J41" i="184" s="1"/>
  <c r="J40" i="184" s="1"/>
  <c r="I43" i="184"/>
  <c r="I42" i="184" s="1"/>
  <c r="I41" i="184" s="1"/>
  <c r="I40" i="184" s="1"/>
  <c r="J28" i="184"/>
  <c r="J27" i="184" s="1"/>
  <c r="J26" i="184" s="1"/>
  <c r="I29" i="184"/>
  <c r="I28" i="184" s="1"/>
  <c r="I27" i="184" s="1"/>
  <c r="I26" i="184" s="1"/>
  <c r="J68" i="184"/>
  <c r="J67" i="184" s="1"/>
  <c r="J66" i="184" s="1"/>
  <c r="J65" i="184" s="1"/>
  <c r="J64" i="184" s="1"/>
  <c r="J13" i="184" s="1"/>
  <c r="I69" i="184"/>
  <c r="I68" i="184" s="1"/>
  <c r="I67" i="184" s="1"/>
  <c r="I66" i="184" s="1"/>
  <c r="I65" i="184" s="1"/>
  <c r="I64" i="184" s="1"/>
  <c r="I13" i="184" s="1"/>
  <c r="J47" i="184"/>
  <c r="I48" i="184"/>
  <c r="I47" i="184" s="1"/>
  <c r="J49" i="184"/>
  <c r="I50" i="184"/>
  <c r="I49" i="184" s="1"/>
  <c r="R32" i="184"/>
  <c r="R31" i="184" s="1"/>
  <c r="R30" i="184" s="1"/>
  <c r="R18" i="184" s="1"/>
  <c r="Q33" i="184"/>
  <c r="Q32" i="184" s="1"/>
  <c r="Q31" i="184" s="1"/>
  <c r="Q30" i="184" s="1"/>
  <c r="Q18" i="184" s="1"/>
  <c r="J36" i="184"/>
  <c r="I37" i="184"/>
  <c r="I36" i="184" s="1"/>
  <c r="Q53" i="184"/>
  <c r="Q52" i="184" s="1"/>
  <c r="Q51" i="184" s="1"/>
  <c r="I53" i="184"/>
  <c r="I52" i="184" s="1"/>
  <c r="I51" i="184" s="1"/>
  <c r="G35" i="184"/>
  <c r="G34" i="184" s="1"/>
  <c r="G19" i="184" s="1"/>
  <c r="N35" i="184"/>
  <c r="N34" i="184" s="1"/>
  <c r="N19" i="184" s="1"/>
  <c r="R60" i="184"/>
  <c r="R59" i="184" s="1"/>
  <c r="R58" i="184" s="1"/>
  <c r="R57" i="184" s="1"/>
  <c r="R56" i="184" s="1"/>
  <c r="R12" i="184" s="1"/>
  <c r="J46" i="184"/>
  <c r="J45" i="184" s="1"/>
  <c r="J21" i="184" s="1"/>
  <c r="L46" i="184"/>
  <c r="L45" i="184" s="1"/>
  <c r="L44" i="184" s="1"/>
  <c r="W46" i="184"/>
  <c r="W45" i="184" s="1"/>
  <c r="W44" i="184" s="1"/>
  <c r="U46" i="184"/>
  <c r="U45" i="184" s="1"/>
  <c r="U44" i="184" s="1"/>
  <c r="T35" i="184"/>
  <c r="T34" i="184" s="1"/>
  <c r="T19" i="184" s="1"/>
  <c r="V46" i="184"/>
  <c r="W35" i="184"/>
  <c r="W34" i="184" s="1"/>
  <c r="W19" i="184" s="1"/>
  <c r="S35" i="184"/>
  <c r="S34" i="184" s="1"/>
  <c r="S19" i="184" s="1"/>
  <c r="U35" i="184"/>
  <c r="U34" i="184" s="1"/>
  <c r="U19" i="184" s="1"/>
  <c r="H46" i="184"/>
  <c r="H45" i="184" s="1"/>
  <c r="H44" i="184" s="1"/>
  <c r="R35" i="184"/>
  <c r="R34" i="184" s="1"/>
  <c r="R19" i="184" s="1"/>
  <c r="R53" i="184"/>
  <c r="R52" i="184" s="1"/>
  <c r="R51" i="184" s="1"/>
  <c r="K46" i="184"/>
  <c r="K45" i="184" s="1"/>
  <c r="K44" i="184" s="1"/>
  <c r="J53" i="184"/>
  <c r="J52" i="184" s="1"/>
  <c r="J51" i="184" s="1"/>
  <c r="K35" i="184"/>
  <c r="K34" i="184" s="1"/>
  <c r="K19" i="184" s="1"/>
  <c r="V35" i="184"/>
  <c r="V34" i="184" s="1"/>
  <c r="V19" i="184" s="1"/>
  <c r="O46" i="184"/>
  <c r="O45" i="184" s="1"/>
  <c r="O44" i="184" s="1"/>
  <c r="H35" i="184"/>
  <c r="H34" i="184" s="1"/>
  <c r="H19" i="184" s="1"/>
  <c r="N46" i="184"/>
  <c r="T46" i="184"/>
  <c r="T45" i="184" s="1"/>
  <c r="T44" i="184" s="1"/>
  <c r="G46" i="184"/>
  <c r="G45" i="184" s="1"/>
  <c r="G44" i="184" s="1"/>
  <c r="M46" i="184"/>
  <c r="M45" i="184" s="1"/>
  <c r="M44" i="184" s="1"/>
  <c r="J60" i="184"/>
  <c r="J59" i="184" s="1"/>
  <c r="J58" i="184" s="1"/>
  <c r="J22" i="184" s="1"/>
  <c r="L35" i="184"/>
  <c r="L34" i="184" s="1"/>
  <c r="L19" i="184" s="1"/>
  <c r="S46" i="184"/>
  <c r="S45" i="184" s="1"/>
  <c r="S44" i="184" s="1"/>
  <c r="S25" i="184" s="1"/>
  <c r="S11" i="184" s="1"/>
  <c r="M35" i="184"/>
  <c r="M34" i="184" s="1"/>
  <c r="M19" i="184" s="1"/>
  <c r="O35" i="184"/>
  <c r="O34" i="184" s="1"/>
  <c r="O19" i="184" s="1"/>
  <c r="R22" i="184"/>
  <c r="R17" i="184"/>
  <c r="G57" i="184"/>
  <c r="G56" i="184" s="1"/>
  <c r="G12" i="184" s="1"/>
  <c r="G22" i="184"/>
  <c r="U17" i="184"/>
  <c r="U16" i="184"/>
  <c r="W22" i="184"/>
  <c r="W57" i="184"/>
  <c r="W56" i="184" s="1"/>
  <c r="W12" i="184" s="1"/>
  <c r="V17" i="184"/>
  <c r="M17" i="184"/>
  <c r="M16" i="184"/>
  <c r="H16" i="184"/>
  <c r="H17" i="184"/>
  <c r="T17" i="184"/>
  <c r="T16" i="184"/>
  <c r="U57" i="184"/>
  <c r="U56" i="184" s="1"/>
  <c r="U12" i="184" s="1"/>
  <c r="U22" i="184"/>
  <c r="O57" i="184"/>
  <c r="O56" i="184" s="1"/>
  <c r="O12" i="184" s="1"/>
  <c r="O22" i="184"/>
  <c r="H57" i="184"/>
  <c r="H56" i="184" s="1"/>
  <c r="H12" i="184" s="1"/>
  <c r="H22" i="184"/>
  <c r="W21" i="184"/>
  <c r="M57" i="184"/>
  <c r="M56" i="184" s="1"/>
  <c r="M12" i="184" s="1"/>
  <c r="M22" i="184"/>
  <c r="W17" i="184"/>
  <c r="W16" i="184"/>
  <c r="N17" i="184"/>
  <c r="J16" i="184"/>
  <c r="J17" i="184"/>
  <c r="V21" i="184"/>
  <c r="V65" i="184"/>
  <c r="V64" i="184" s="1"/>
  <c r="V13" i="184" s="1"/>
  <c r="V10" i="184" s="1"/>
  <c r="L65" i="184"/>
  <c r="L64" i="184" s="1"/>
  <c r="L13" i="184" s="1"/>
  <c r="L16" i="184"/>
  <c r="L17" i="184"/>
  <c r="T57" i="184"/>
  <c r="T56" i="184" s="1"/>
  <c r="T12" i="184" s="1"/>
  <c r="T22" i="184"/>
  <c r="L22" i="184"/>
  <c r="L57" i="184"/>
  <c r="L56" i="184" s="1"/>
  <c r="L12" i="184" s="1"/>
  <c r="G16" i="184"/>
  <c r="G17" i="184"/>
  <c r="U65" i="184"/>
  <c r="U64" i="184" s="1"/>
  <c r="U13" i="184" s="1"/>
  <c r="K65" i="184"/>
  <c r="K64" i="184" s="1"/>
  <c r="K13" i="184" s="1"/>
  <c r="S22" i="184"/>
  <c r="S57" i="184"/>
  <c r="S56" i="184" s="1"/>
  <c r="S12" i="184" s="1"/>
  <c r="K22" i="184"/>
  <c r="K57" i="184"/>
  <c r="K56" i="184" s="1"/>
  <c r="K12" i="184" s="1"/>
  <c r="S16" i="184"/>
  <c r="S17" i="184"/>
  <c r="O16" i="184"/>
  <c r="O17" i="184"/>
  <c r="K16" i="184"/>
  <c r="K17" i="184"/>
  <c r="M65" i="184"/>
  <c r="M64" i="184" s="1"/>
  <c r="M13" i="184" s="1"/>
  <c r="R48" i="184"/>
  <c r="Q57" i="184" l="1"/>
  <c r="Q56" i="184" s="1"/>
  <c r="Q12" i="184" s="1"/>
  <c r="Q22" i="184"/>
  <c r="I35" i="184"/>
  <c r="I34" i="184" s="1"/>
  <c r="I19" i="184" s="1"/>
  <c r="I46" i="184"/>
  <c r="I45" i="184" s="1"/>
  <c r="I17" i="184"/>
  <c r="I16" i="184"/>
  <c r="N15" i="184"/>
  <c r="Q16" i="184"/>
  <c r="Q17" i="184"/>
  <c r="R47" i="184"/>
  <c r="R46" i="184" s="1"/>
  <c r="R45" i="184" s="1"/>
  <c r="R44" i="184" s="1"/>
  <c r="R25" i="184" s="1"/>
  <c r="R11" i="184" s="1"/>
  <c r="R10" i="184" s="1"/>
  <c r="Q48" i="184"/>
  <c r="Q47" i="184" s="1"/>
  <c r="Q46" i="184" s="1"/>
  <c r="Q45" i="184" s="1"/>
  <c r="L21" i="184"/>
  <c r="L20" i="184" s="1"/>
  <c r="L15" i="184" s="1"/>
  <c r="G25" i="184"/>
  <c r="G11" i="184" s="1"/>
  <c r="G10" i="184" s="1"/>
  <c r="N25" i="184"/>
  <c r="V25" i="184"/>
  <c r="J44" i="184"/>
  <c r="J25" i="184" s="1"/>
  <c r="J11" i="184" s="1"/>
  <c r="T25" i="184"/>
  <c r="T11" i="184" s="1"/>
  <c r="S10" i="184"/>
  <c r="J57" i="184"/>
  <c r="J56" i="184" s="1"/>
  <c r="J12" i="184" s="1"/>
  <c r="U21" i="184"/>
  <c r="U20" i="184" s="1"/>
  <c r="U15" i="184" s="1"/>
  <c r="W25" i="184"/>
  <c r="W11" i="184" s="1"/>
  <c r="W10" i="184" s="1"/>
  <c r="M25" i="184"/>
  <c r="M11" i="184" s="1"/>
  <c r="M10" i="184" s="1"/>
  <c r="H21" i="184"/>
  <c r="H20" i="184" s="1"/>
  <c r="H15" i="184" s="1"/>
  <c r="K25" i="184"/>
  <c r="K11" i="184" s="1"/>
  <c r="K10" i="184" s="1"/>
  <c r="L25" i="184"/>
  <c r="L11" i="184" s="1"/>
  <c r="L10" i="184" s="1"/>
  <c r="V15" i="184"/>
  <c r="K21" i="184"/>
  <c r="K20" i="184" s="1"/>
  <c r="K15" i="184" s="1"/>
  <c r="O21" i="184"/>
  <c r="O20" i="184" s="1"/>
  <c r="O15" i="184" s="1"/>
  <c r="T21" i="184"/>
  <c r="T20" i="184" s="1"/>
  <c r="T15" i="184" s="1"/>
  <c r="U25" i="184"/>
  <c r="U11" i="184" s="1"/>
  <c r="U10" i="184" s="1"/>
  <c r="G21" i="184"/>
  <c r="G20" i="184" s="1"/>
  <c r="G15" i="184" s="1"/>
  <c r="M21" i="184"/>
  <c r="M20" i="184" s="1"/>
  <c r="M15" i="184" s="1"/>
  <c r="H25" i="184"/>
  <c r="H11" i="184" s="1"/>
  <c r="H10" i="184" s="1"/>
  <c r="W20" i="184"/>
  <c r="W15" i="184" s="1"/>
  <c r="O25" i="184"/>
  <c r="O11" i="184" s="1"/>
  <c r="O10" i="184" s="1"/>
  <c r="S21" i="184"/>
  <c r="S20" i="184" s="1"/>
  <c r="S15" i="184" s="1"/>
  <c r="J20" i="184"/>
  <c r="J15" i="184" s="1"/>
  <c r="R21" i="184"/>
  <c r="R20" i="184" s="1"/>
  <c r="R15" i="184" s="1"/>
  <c r="T10" i="184"/>
  <c r="Q21" i="184" l="1"/>
  <c r="Q20" i="184" s="1"/>
  <c r="Q44" i="184"/>
  <c r="Q25" i="184" s="1"/>
  <c r="Q11" i="184" s="1"/>
  <c r="Q10" i="184" s="1"/>
  <c r="I44" i="184"/>
  <c r="I25" i="184" s="1"/>
  <c r="I11" i="184" s="1"/>
  <c r="I10" i="184" s="1"/>
  <c r="I21" i="184"/>
  <c r="I20" i="184" s="1"/>
  <c r="I15" i="184" s="1"/>
  <c r="Q15" i="184"/>
  <c r="J10" i="184"/>
</calcChain>
</file>

<file path=xl/sharedStrings.xml><?xml version="1.0" encoding="utf-8"?>
<sst xmlns="http://schemas.openxmlformats.org/spreadsheetml/2006/main" count="201" uniqueCount="154">
  <si>
    <t>Chủ đầu tư</t>
  </si>
  <si>
    <t>XSKT</t>
  </si>
  <si>
    <t>NSTW</t>
  </si>
  <si>
    <t>Thời gian KC-HT</t>
  </si>
  <si>
    <t>Tên dự án</t>
  </si>
  <si>
    <t>A</t>
  </si>
  <si>
    <t>I</t>
  </si>
  <si>
    <t>II</t>
  </si>
  <si>
    <t>IV</t>
  </si>
  <si>
    <t>III</t>
  </si>
  <si>
    <t>Thực hiện đầu tư</t>
  </si>
  <si>
    <t>Tổng mức đầu tư</t>
  </si>
  <si>
    <t>Quốc phòng</t>
  </si>
  <si>
    <t>Khu công nghiệp và khu kinh tế</t>
  </si>
  <si>
    <t>TỔNG SỐ</t>
  </si>
  <si>
    <t>Vốn nước ngoài (ODA)</t>
  </si>
  <si>
    <t>Nhóm B</t>
  </si>
  <si>
    <t>Nhóm C</t>
  </si>
  <si>
    <t>Khởi công mới trong giai đoạn 2021-2025</t>
  </si>
  <si>
    <t>a</t>
  </si>
  <si>
    <t>b</t>
  </si>
  <si>
    <t>Cụ thể như sau:</t>
  </si>
  <si>
    <t>Quyết định chủ trương đầu tư/ Quyết định đầu tư</t>
  </si>
  <si>
    <t>(1)</t>
  </si>
  <si>
    <t>(2)</t>
  </si>
  <si>
    <t>(3)</t>
  </si>
  <si>
    <t>(4)</t>
  </si>
  <si>
    <t>(5)</t>
  </si>
  <si>
    <t>(6)</t>
  </si>
  <si>
    <t>(7)</t>
  </si>
  <si>
    <t>(8)</t>
  </si>
  <si>
    <t>(11)</t>
  </si>
  <si>
    <t>(12)</t>
  </si>
  <si>
    <t>(13)</t>
  </si>
  <si>
    <t>(10)</t>
  </si>
  <si>
    <t>(14)</t>
  </si>
  <si>
    <t>(9)</t>
  </si>
  <si>
    <t>Văn hóa, thông tin</t>
  </si>
  <si>
    <t>Các hoạt động kinh tế</t>
  </si>
  <si>
    <t>Đơn vị: Triệu đồng.</t>
  </si>
  <si>
    <t>Bao gồm:</t>
  </si>
  <si>
    <t>Tổng số (vốn Tỉnh quản lý)</t>
  </si>
  <si>
    <t>(15)</t>
  </si>
  <si>
    <t>Địa điểm XD</t>
  </si>
  <si>
    <t>(17)</t>
  </si>
  <si>
    <t>(18)</t>
  </si>
  <si>
    <t>TT</t>
  </si>
  <si>
    <t>Vốn cân đối ngân sách địa phương</t>
  </si>
  <si>
    <t>Vốn ngân sách tập trung</t>
  </si>
  <si>
    <t>Vốn từ nguồn thu tiền sử dụng đất</t>
  </si>
  <si>
    <t>Vốn trong nước</t>
  </si>
  <si>
    <t>(16)</t>
  </si>
  <si>
    <t>B</t>
  </si>
  <si>
    <t>(19)</t>
  </si>
  <si>
    <t>(20)</t>
  </si>
  <si>
    <t>2023-2023</t>
  </si>
  <si>
    <t>Nhu cầu vốn đầu tư giai doạn 2021-2025</t>
  </si>
  <si>
    <t>C</t>
  </si>
  <si>
    <t>Y tế</t>
  </si>
  <si>
    <t>Đầu tư xây dựng và nâng cấp 03 Trạm Y tế tuyến xã thuộc tỉnh Đồng Tháp</t>
  </si>
  <si>
    <t>Ban QLDA ĐTXDCT Dân dụng và CN</t>
  </si>
  <si>
    <t>HTM, TPHN, TPCL</t>
  </si>
  <si>
    <t>430/QĐ-UBND-HC ngày 10/4/2023 của UBND Tỉnh</t>
  </si>
  <si>
    <t>Nhóm A</t>
  </si>
  <si>
    <r>
      <t>NSTT</t>
    </r>
    <r>
      <rPr>
        <sz val="12"/>
        <rFont val="Times New Roman"/>
        <family val="1"/>
      </rPr>
      <t xml:space="preserve"> </t>
    </r>
  </si>
  <si>
    <t>Kế hoạch đầu tư công trung hạn giai đoạn 2021-2025 (đã giao)</t>
  </si>
  <si>
    <t>DANH MỤC ĐỦ ĐIỀU KIỆN ĐƯỢC ĐƯA VÀO KẾ HOẠCH ĐẦU TƯ CÔNG TRUNG HẠN GIAI ĐOẠN 2021-2025 DO TỈNH QUẢN LÝ VÀ PHÂN BỔ (ĐỢT 8)</t>
  </si>
  <si>
    <t>Nông nghiệp và phát triển nông thôn</t>
  </si>
  <si>
    <t>Kè Hổ Cứ, thành phố Cao Lãnh (từ kè giai đoạn nối dài đến cầu Cao Lãnh), tỉnh Đồng Tháp</t>
  </si>
  <si>
    <t>Ban QLDA ĐTXDCT NN&amp;PTNT</t>
  </si>
  <si>
    <t>TPCL</t>
  </si>
  <si>
    <t>2023-2024</t>
  </si>
  <si>
    <t>1093/QĐ-UBND.HC ngày 20/10/2023 của UBND Tỉnh</t>
  </si>
  <si>
    <t xml:space="preserve">Xử lý cấp bách sạt lở bờ sông Tiền khu vực xã Tân Mỹ, xã Mỹ An Hưng B, huyện Lấp Vò, tỉnh Đồng Tháp </t>
  </si>
  <si>
    <t>Ban QLDA ĐTXDCT Nông nghiệp và PTNT</t>
  </si>
  <si>
    <t>HLVò</t>
  </si>
  <si>
    <t>2022-2023</t>
  </si>
  <si>
    <t>638/QĐ-UBND.HC ngày 20/6/2022 của UBND Tỉnh</t>
  </si>
  <si>
    <t>Tăng thu XSKT</t>
  </si>
  <si>
    <t>Kế hoạch đầu tư công trung hạn giai đoạn 2021-2025 (điều chỉnh)</t>
  </si>
  <si>
    <t>Mạng đường ống cấp nước đến hộ gia đình sau tuyến ống chính của Dự án thành phần số 7</t>
  </si>
  <si>
    <t>Sở Nông nghiệp và Phát triển nông thôn</t>
  </si>
  <si>
    <t>HTH, HTN, HCL, HTM</t>
  </si>
  <si>
    <t>2023-2025</t>
  </si>
  <si>
    <t>931/QĐ-UBND-HC ngày 12/09/2023 của UBND Tỉnh</t>
  </si>
  <si>
    <t>Đầu tư xây dựng công trình Khu Kinh tế Quốc phòng Tân Hồng, tỉnh Đồng Tháp/QK9 (giai đoạn 3)</t>
  </si>
  <si>
    <t>Đoàn Kinh tế-Quốc phòng 959</t>
  </si>
  <si>
    <t>HTH, HTN, HHN</t>
  </si>
  <si>
    <t>2024-2027</t>
  </si>
  <si>
    <t>3098/QĐ-BQP ngày 12/7/2023 của Bộ Quốc phòng</t>
  </si>
  <si>
    <t>Xây dựng công trình phục vụ Thiết chế văn hóa cho thanh thiếu nhi tỉnh Đồng Tháp</t>
  </si>
  <si>
    <t>Ban Thường vụ Tỉnh Đoàn Đồng Tháp</t>
  </si>
  <si>
    <t>35/NQ-HĐND ngày 17/10/2023 của HĐND Tỉnh</t>
  </si>
  <si>
    <t>Dự án giao chi tiết kế hoạch đầu tư công trung hạn giai đoạn 2021-2025</t>
  </si>
  <si>
    <t>Dự án điều chỉnh nội bộ kế hoạch đầu tư công trung hạn giai đoạn 2021-2025</t>
  </si>
  <si>
    <t>Dự án bổ sung kế hoạch đầu tư công trung hạn giai đoạn 2021-2025</t>
  </si>
  <si>
    <t>Đường song song đường hoa Sa Đéc (Sa Nhiên – Cai Dao)</t>
  </si>
  <si>
    <t>UBND thành phố Sa Đéc</t>
  </si>
  <si>
    <t>TPSĐ</t>
  </si>
  <si>
    <t>471/QĐ-UBND-XDCB ngày 03/11/2022 của UBND TPSĐ</t>
  </si>
  <si>
    <t>Đường Võ Nguyên Giáp, phường An Lộc</t>
  </si>
  <si>
    <t>UBND thành phố Hồng Ngự</t>
  </si>
  <si>
    <t>TPHN</t>
  </si>
  <si>
    <t>Đường Nguyễn Tất Thành, phường An Lộc</t>
  </si>
  <si>
    <t>Phát triển đô thị</t>
  </si>
  <si>
    <t>530/QĐ-UBND ngày 17/5/2022; 1193/QĐ-UBND ngày 12/6/2023 của UBND TPHN</t>
  </si>
  <si>
    <t>485/QĐ-UBND ngày 09/5/2022; 1195/QĐ-UBND ngày 12/6/2023 của UBND TPHN</t>
  </si>
  <si>
    <t xml:space="preserve">Nhà trưng bày Xứ ủy Nam bộ và văn hóa Óc Eo tại Khu di tích quốc gia đặc biệt Gò Tháp, tỉnh Đồng Tháp </t>
  </si>
  <si>
    <t>HTM</t>
  </si>
  <si>
    <t>2017-2023</t>
  </si>
  <si>
    <t xml:space="preserve">1307/QÐ-UBND.HC ngày 24/8/2020; 1267/QĐ-UBND.HC ngày 18/11/2022 của UBND Tỉnh </t>
  </si>
  <si>
    <t>V</t>
  </si>
  <si>
    <t>Bảo vệ môi trường</t>
  </si>
  <si>
    <t>Đầu tư Hạ tầng phục vụ Chương trình phục hồi và phát triển Sếu đầu đỏ tại Vườn Quốc gia Tràm Chim giai đoạn 2</t>
  </si>
  <si>
    <t>Vườn Quốc gia Tràm Chim</t>
  </si>
  <si>
    <t>HTN</t>
  </si>
  <si>
    <t>Đầu tư xây dựng hạ tầng cửa khẩu quốc tế Thường Phước và cửa khẩu Mộc Rá thuộc Khu kinh tế cửa khẩu tỉnh Đồng Tháp</t>
  </si>
  <si>
    <t>Ban quản lý Khu kinh tế ĐT</t>
  </si>
  <si>
    <t>HHN, TPHN</t>
  </si>
  <si>
    <t>Cụm công nghiệp Quảng Khánh (Giai đoạn 1)</t>
  </si>
  <si>
    <t>2022-2024</t>
  </si>
  <si>
    <t>1374/QĐ-UBND-HC ngày 14/12/2022 của UBND Tỉnh</t>
  </si>
  <si>
    <t>Trung tâm Đầu tư và Khai thác hạ tầng</t>
  </si>
  <si>
    <t>HCL, TPCL</t>
  </si>
  <si>
    <t>1086/QĐ-UBND.HC ngày 20/10/2023 của UBND Tỉnh</t>
  </si>
  <si>
    <t>2024-2026</t>
  </si>
  <si>
    <t>PHỤ LỤC 1</t>
  </si>
  <si>
    <t>BỔ SUNG KẾ HOẠCH ĐẦU TƯ CÔNG TRUNG HẠN VỐN NGÂN SÁCH NHÀ NƯỚC
 GIAI ĐOẠN 2021-2025 DO TỈNH QUẢN LÝ VÀ PHÂN BỔ</t>
  </si>
  <si>
    <t>Đơn vị tính: triệu đồng.</t>
  </si>
  <si>
    <t>Nguồn vốn</t>
  </si>
  <si>
    <t>Kế hoạch vốn
 2021-2025</t>
  </si>
  <si>
    <t>Số vốn bổ sung tăng</t>
  </si>
  <si>
    <t>TỔNG MỨC VỐN</t>
  </si>
  <si>
    <t>Vốn từ nguồn thu xổ số kiến thiết</t>
  </si>
  <si>
    <t>Vốn số dư dự toán năm 2020</t>
  </si>
  <si>
    <t>Tăng thu xổ số kiến thiết năm 2020, 2022</t>
  </si>
  <si>
    <t>Thu cổ phần hóa, thoái vốn doanh nghiệp địa phương</t>
  </si>
  <si>
    <t>Vốn ngân sách Trung ương hỗ trợ</t>
  </si>
  <si>
    <t>Trong đó: Vốn Chương trình mục tiêu quốc gia</t>
  </si>
  <si>
    <t>Vốn Chương trình phục hồi và phát triển Kinh tế - Xã hội</t>
  </si>
  <si>
    <t>Vốn dự phòng NSTW năm 2022</t>
  </si>
  <si>
    <t>Vốn dự phòng NSTW năm 2023</t>
  </si>
  <si>
    <t>Kế hoạch vốn 2021-2025 điều chỉnh</t>
  </si>
  <si>
    <t>Tổng số (tất cả các nguồn vốn)</t>
  </si>
  <si>
    <r>
      <t xml:space="preserve">Vốn khác </t>
    </r>
    <r>
      <rPr>
        <sz val="12"/>
        <rFont val="Times New Roman"/>
        <family val="1"/>
      </rPr>
      <t>(Bộ, ngành dọc; Huyện; Nhà đầu tư;...)</t>
    </r>
  </si>
  <si>
    <t>(21)</t>
  </si>
  <si>
    <t>(22)</t>
  </si>
  <si>
    <t>(23)</t>
  </si>
  <si>
    <t>(24)</t>
  </si>
  <si>
    <t>Nguồn thu tiền sử dụng đất</t>
  </si>
  <si>
    <t>1124/QĐ-UBND.HC ngày 01/11/2023 của UBND Tỉnh</t>
  </si>
  <si>
    <t>PHỤ LỤC 02</t>
  </si>
  <si>
    <t xml:space="preserve">(Kèm theo Nghị quyết số 41 /NQ-HĐND ngày 13 tháng 11 năm 2023 của HĐND tỉnh Đồng Tháp)      </t>
  </si>
  <si>
    <t xml:space="preserve">(Kèm theo Nghị quyết số 41 NQ-HĐND ngày 13 tháng 11 năm 2023 của HĐND tỉnh Đồng Tháp)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</si>
</sst>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41" formatCode="_-* #,##0\ _₫_-;\-* #,##0\ _₫_-;_-* &quot;-&quot;\ _₫_-;_-@_-"/>
    <numFmt numFmtId="43" formatCode="_-* #,##0.00\ _₫_-;\-* #,##0.00\ _₫_-;_-* &quot;-&quot;??\ _₫_-;_-@_-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_-;\-* #,##0_-;_-* &quot;-&quot;_-;_-@_-"/>
    <numFmt numFmtId="169" formatCode="_-* #,##0.00_-;\-* #,##0.00_-;_-* &quot;-&quot;??_-;_-@_-"/>
    <numFmt numFmtId="170" formatCode="#,##0.000"/>
    <numFmt numFmtId="171" formatCode="#,##0.0"/>
    <numFmt numFmtId="172" formatCode="0.0%"/>
    <numFmt numFmtId="173" formatCode="_(* #,##0_);_(* \(#,##0\);_(* &quot;-&quot;??_);_(@_)"/>
    <numFmt numFmtId="174" formatCode="#,##0\ &quot;€&quot;;[Red]\-#,##0\ &quot;€&quot;"/>
    <numFmt numFmtId="175" formatCode="&quot;\&quot;#,##0;[Red]&quot;\&quot;\-#,##0"/>
    <numFmt numFmtId="176" formatCode="&quot;\&quot;#,##0.00;[Red]&quot;\&quot;\-#,##0.00"/>
    <numFmt numFmtId="177" formatCode="\$#,##0\ ;\(\$#,##0\)"/>
    <numFmt numFmtId="178" formatCode="&quot;\&quot;#,##0;[Red]&quot;\&quot;&quot;\&quot;\-#,##0"/>
    <numFmt numFmtId="179" formatCode="&quot;\&quot;#,##0.00;[Red]&quot;\&quot;&quot;\&quot;&quot;\&quot;&quot;\&quot;&quot;\&quot;&quot;\&quot;\-#,##0.00"/>
    <numFmt numFmtId="180" formatCode="_-&quot;€&quot;* #,##0_-;\-&quot;€&quot;* #,##0_-;_-&quot;€&quot;* &quot;-&quot;_-;_-@_-"/>
    <numFmt numFmtId="181" formatCode="_-&quot;€&quot;* #,##0.00_-;\-&quot;€&quot;* #,##0.00_-;_-&quot;€&quot;* &quot;-&quot;??_-;_-@_-"/>
    <numFmt numFmtId="182" formatCode="&quot;VND&quot;#,##0_);[Red]\(&quot;VND&quot;#,##0\)"/>
    <numFmt numFmtId="183" formatCode="#,##0;\(#,##0\)"/>
    <numFmt numFmtId="184" formatCode="\t0.00%"/>
    <numFmt numFmtId="185" formatCode="\t#\ ??/??"/>
    <numFmt numFmtId="186" formatCode="#,##0.00\ &quot;F&quot;;[Red]\-#,##0.00\ &quot;F&quot;"/>
    <numFmt numFmtId="187" formatCode="_-* #,##0\ &quot;F&quot;_-;\-* #,##0\ &quot;F&quot;_-;_-* &quot;-&quot;\ &quot;F&quot;_-;_-@_-"/>
    <numFmt numFmtId="188" formatCode="#,##0\ &quot;F&quot;;[Red]\-#,##0\ &quot;F&quot;"/>
    <numFmt numFmtId="189" formatCode="#,##0.00\ &quot;F&quot;;\-#,##0.00\ &quot;F&quot;"/>
    <numFmt numFmtId="190" formatCode="0.0"/>
    <numFmt numFmtId="191" formatCode="&quot;True&quot;;&quot;True&quot;;&quot;False&quot;"/>
    <numFmt numFmtId="192" formatCode="_-&quot;$&quot;* #,##0_-;\-&quot;$&quot;* #,##0_-;_-&quot;$&quot;* &quot;-&quot;_-;_-@_-"/>
    <numFmt numFmtId="193" formatCode="_-* #,##0\ _F_-;\-* #,##0\ _F_-;_-* &quot;-&quot;\ _F_-;_-@_-"/>
    <numFmt numFmtId="194" formatCode="_-* #,##0.0_-;\-* #,##0.0_-;_-* &quot;-&quot;??_-;_-@_-"/>
    <numFmt numFmtId="195" formatCode="_ * #,##0.00_ ;_ * \-#,##0.00_ ;_ * &quot;-&quot;??_ ;_ @_ "/>
    <numFmt numFmtId="196" formatCode="_ * #,##0_ ;_ * \-#,##0_ ;_ * &quot;-&quot;_ ;_ @_ "/>
    <numFmt numFmtId="197" formatCode="#,##0\ &quot;FB&quot;;\-#,##0\ &quot;FB&quot;"/>
    <numFmt numFmtId="198" formatCode="#,##0.00\ &quot;FB&quot;;\-#,##0.00\ &quot;FB&quot;"/>
    <numFmt numFmtId="199" formatCode="_-* #,##0.00_ñ_-;\-* #,##0.00_ñ_-;_-* &quot;-&quot;??_ñ_-;_-@_-"/>
    <numFmt numFmtId="200" formatCode="#,##0\ &quot;FB&quot;;[Red]\-#,##0\ &quot;FB&quot;"/>
    <numFmt numFmtId="201" formatCode="_-* #,##0_ñ_-;\-* #,##0_ñ_-;_-* &quot;-&quot;_ñ_-;_-@_-"/>
    <numFmt numFmtId="202" formatCode="##,###,###,###,000"/>
    <numFmt numFmtId="203" formatCode="_(* #,##0.0000000_);_(* \(#,##0.0000000\);_(* &quot;-&quot;??_);_(@_)"/>
    <numFmt numFmtId="204" formatCode="_(* #,##0.00000000_);_(* \(#,##0.00000000\);_(* &quot;-&quot;??_);_(@_)"/>
    <numFmt numFmtId="205" formatCode="_ * ###,0&quot;.&quot;00_ ;_ * \-###,0&quot;.&quot;00_ ;_ * &quot;-&quot;??_ ;_ @_ "/>
    <numFmt numFmtId="206" formatCode="&quot;$&quot;#,##0.00"/>
    <numFmt numFmtId="207" formatCode="_-* #,##0.00\ &quot;F&quot;_-;\-* #,##0.00\ &quot;F&quot;_-;_-* &quot;-&quot;??\ &quot;F&quot;_-;_-@_-"/>
    <numFmt numFmtId="208" formatCode="#,##0.00;[Red]#,##0.00"/>
    <numFmt numFmtId="209" formatCode="_-* #,##0_-;\-* #,##0_-;_-* &quot;-&quot;??_-;_-@_-"/>
    <numFmt numFmtId="210" formatCode="_-* #,##0\ _D_M_-;\-* #,##0\ _D_M_-;_-* &quot;-&quot;\ _D_M_-;_-@_-"/>
    <numFmt numFmtId="211" formatCode="_-* #,##0.00\ _D_M_-;\-* #,##0.00\ _D_M_-;_-* &quot;-&quot;??\ _D_M_-;_-@_-"/>
    <numFmt numFmtId="212" formatCode="_-&quot;$&quot;* #,##0.00_-;\-&quot;$&quot;* #,##0.00_-;_-&quot;$&quot;* &quot;-&quot;??_-;_-@_-"/>
    <numFmt numFmtId="213" formatCode="&quot;$&quot;#,##0;[Red]\-&quot;$&quot;#,##0"/>
    <numFmt numFmtId="214" formatCode="&quot;$&quot;#,##0.00;[Red]\-&quot;$&quot;#,##0.00"/>
    <numFmt numFmtId="215" formatCode="#,##0.00\ &quot;FB&quot;;[Red]\-#,##0.00\ &quot;FB&quot;"/>
    <numFmt numFmtId="216" formatCode="_ * #,##0_ ;_ * \-#,##0_ ;_ * &quot;-&quot;??_ ;_ @_ "/>
    <numFmt numFmtId="217" formatCode="#,##0.00\ \ "/>
    <numFmt numFmtId="218" formatCode="00"/>
    <numFmt numFmtId="219" formatCode="#,##0&quot; ½&quot;;[Red]\-#,##0&quot; ½&quot;"/>
    <numFmt numFmtId="220" formatCode="_-* #,##0\ &quot;DM&quot;_-;\-* #,##0\ &quot;DM&quot;_-;_-* &quot;-&quot;\ &quot;DM&quot;_-;_-@_-"/>
    <numFmt numFmtId="221" formatCode="_-* #,##0.00\ &quot;DM&quot;_-;\-* #,##0.00\ &quot;DM&quot;_-;_-* &quot;-&quot;??\ &quot;DM&quot;_-;_-@_-"/>
    <numFmt numFmtId="222" formatCode="#,##0_ ;\-#,##0\ "/>
  </numFmts>
  <fonts count="119">
    <font>
      <sz val="12"/>
      <name val="Times New Roman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u/>
      <sz val="12"/>
      <name val="Times New Roman"/>
      <family val="1"/>
    </font>
    <font>
      <sz val="14"/>
      <color indexed="8"/>
      <name val="Times New Roman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2"/>
      <name val="VNI-Times"/>
    </font>
    <font>
      <sz val="11"/>
      <color indexed="8"/>
      <name val="Calibri"/>
      <family val="2"/>
    </font>
    <font>
      <b/>
      <sz val="11"/>
      <name val=".VnTimeH"/>
      <family val="2"/>
    </font>
    <font>
      <sz val="10"/>
      <name val="Times New Roman"/>
      <family val="1"/>
    </font>
    <font>
      <sz val="14"/>
      <name val=".VnTimeH"/>
      <family val="2"/>
    </font>
    <font>
      <sz val="12"/>
      <name val="¹UAAA¼"/>
      <family val="3"/>
      <charset val="128"/>
    </font>
    <font>
      <sz val="13"/>
      <name val=".VnTime"/>
      <family val="2"/>
    </font>
    <font>
      <b/>
      <sz val="12"/>
      <name val="Arial"/>
      <family val="2"/>
    </font>
    <font>
      <i/>
      <sz val="10"/>
      <name val=".VnTime"/>
      <family val="2"/>
    </font>
    <font>
      <b/>
      <sz val="10"/>
      <name val=".VnArial"/>
      <family val="2"/>
    </font>
    <font>
      <b/>
      <sz val="10"/>
      <name val=".VnTime"/>
      <family val="2"/>
    </font>
    <font>
      <sz val="12"/>
      <name val="Arial"/>
      <family val="2"/>
    </font>
    <font>
      <sz val="10"/>
      <name val="VNtimes new roman"/>
      <family val="1"/>
    </font>
    <font>
      <b/>
      <sz val="10"/>
      <name val=".VnTimeH"/>
      <family val="2"/>
    </font>
    <font>
      <sz val="14"/>
      <name val=".VnArial"/>
      <family val="2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9"/>
      <name val="Arial"/>
      <family val="2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sz val="12"/>
      <name val="Courier"/>
      <family val="3"/>
    </font>
    <font>
      <sz val="10"/>
      <name val=" "/>
      <family val="1"/>
    </font>
    <font>
      <sz val="8"/>
      <name val="Arial"/>
      <family val="2"/>
    </font>
    <font>
      <sz val="12"/>
      <name val="¹UAAA¼"/>
      <family val="3"/>
      <charset val="129"/>
    </font>
    <font>
      <b/>
      <sz val="18"/>
      <name val="Arial"/>
      <family val="2"/>
    </font>
    <font>
      <sz val="7"/>
      <name val="Small Fonts"/>
      <family val="2"/>
    </font>
    <font>
      <sz val="11"/>
      <color indexed="8"/>
      <name val="Times New Roman"/>
      <family val="2"/>
    </font>
    <font>
      <sz val="13"/>
      <color indexed="8"/>
      <name val="Times New Roman"/>
      <family val="2"/>
    </font>
    <font>
      <sz val="11"/>
      <color indexed="8"/>
      <name val="Calibri"/>
      <family val="2"/>
    </font>
    <font>
      <sz val="10"/>
      <name val="VNI-Times"/>
    </font>
    <font>
      <sz val="10"/>
      <name val=".VnArial"/>
      <family val="2"/>
    </font>
    <font>
      <sz val="12"/>
      <name val="????"/>
      <family val="1"/>
      <charset val="136"/>
    </font>
    <font>
      <sz val="10"/>
      <name val="???"/>
      <family val="3"/>
      <charset val="129"/>
    </font>
    <font>
      <sz val="12"/>
      <name val="|??¢¥¢¬¨Ï"/>
      <family val="1"/>
      <charset val="129"/>
    </font>
    <font>
      <sz val="12"/>
      <color indexed="10"/>
      <name val="VN-NTime"/>
    </font>
    <font>
      <sz val="12"/>
      <name val="¹ÙÅÁÃ¼"/>
      <charset val="129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name val="µ¸¿ò"/>
      <charset val="129"/>
    </font>
    <font>
      <b/>
      <sz val="11"/>
      <color indexed="10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VNI-Aptima"/>
    </font>
    <font>
      <sz val="11"/>
      <color indexed="8"/>
      <name val="Calibri"/>
      <family val="2"/>
      <charset val="163"/>
    </font>
    <font>
      <sz val="10"/>
      <name val="VNI-Helve-Condense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.VnBook-AntiquaH"/>
      <family val="2"/>
    </font>
    <font>
      <b/>
      <sz val="12"/>
      <name val="Helv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b/>
      <sz val="11"/>
      <name val="Helv"/>
    </font>
    <font>
      <sz val="11"/>
      <color indexed="19"/>
      <name val="Calibri"/>
      <family val="2"/>
    </font>
    <font>
      <b/>
      <sz val="12"/>
      <name val="VN-NTime"/>
    </font>
    <font>
      <sz val="10"/>
      <name val="VnBravo Times"/>
    </font>
    <font>
      <sz val="10"/>
      <name val="VNI-Helve"/>
    </font>
    <font>
      <b/>
      <sz val="11"/>
      <color indexed="63"/>
      <name val="Calibri"/>
      <family val="2"/>
    </font>
    <font>
      <sz val="11"/>
      <name val="VNI-Times"/>
    </font>
    <font>
      <sz val="10"/>
      <color indexed="8"/>
      <name val="Arial"/>
      <family val="2"/>
    </font>
    <font>
      <sz val="12"/>
      <name val=".VnTime"/>
      <family val="2"/>
    </font>
    <font>
      <b/>
      <sz val="18"/>
      <color indexed="62"/>
      <name val="Cambria"/>
      <family val="2"/>
    </font>
    <font>
      <sz val="12"/>
      <name val="Times New Roman"/>
      <family val="1"/>
      <charset val="163"/>
    </font>
    <font>
      <sz val="13"/>
      <name val="Times New Roman"/>
      <family val="1"/>
    </font>
    <font>
      <sz val="11"/>
      <color indexed="8"/>
      <name val="Calibri"/>
      <family val="2"/>
    </font>
    <font>
      <b/>
      <sz val="8"/>
      <name val="Times New Roman"/>
      <family val="1"/>
    </font>
    <font>
      <sz val="12"/>
      <color theme="1"/>
      <name val="Times New Roman"/>
      <family val="2"/>
    </font>
    <font>
      <sz val="11"/>
      <color theme="1"/>
      <name val="Times New Roman"/>
      <family val="2"/>
    </font>
    <font>
      <sz val="11"/>
      <color theme="0"/>
      <name val="Times New Roman"/>
      <family val="2"/>
    </font>
    <font>
      <sz val="11"/>
      <color rgb="FF9C0006"/>
      <name val="Times New Roman"/>
      <family val="2"/>
    </font>
    <font>
      <b/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i/>
      <sz val="11"/>
      <color rgb="FF7F7F7F"/>
      <name val="Times New Roman"/>
      <family val="2"/>
    </font>
    <font>
      <sz val="11"/>
      <color rgb="FF006100"/>
      <name val="Times New Roman"/>
      <family val="2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3F3F76"/>
      <name val="Times New Roman"/>
      <family val="2"/>
    </font>
    <font>
      <sz val="11"/>
      <color rgb="FFFA7D00"/>
      <name val="Times New Roman"/>
      <family val="2"/>
    </font>
    <font>
      <sz val="11"/>
      <color rgb="FF9C6500"/>
      <name val="Times New Roman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  <charset val="163"/>
    </font>
    <font>
      <sz val="11"/>
      <color theme="1"/>
      <name val="Arial"/>
      <family val="2"/>
      <charset val="163"/>
      <scheme val="minor"/>
    </font>
    <font>
      <sz val="11"/>
      <color theme="1"/>
      <name val="Calibri"/>
      <family val="2"/>
    </font>
    <font>
      <sz val="13"/>
      <color theme="1"/>
      <name val="Times New Roman"/>
      <family val="2"/>
    </font>
    <font>
      <b/>
      <sz val="11"/>
      <color rgb="FF3F3F3F"/>
      <name val="Times New Roman"/>
      <family val="2"/>
    </font>
    <font>
      <b/>
      <sz val="18"/>
      <color theme="3"/>
      <name val="Times New Roman"/>
      <family val="2"/>
      <scheme val="major"/>
    </font>
    <font>
      <b/>
      <sz val="11"/>
      <color theme="1"/>
      <name val="Times New Roman"/>
      <family val="2"/>
    </font>
    <font>
      <sz val="11"/>
      <color rgb="FFFF0000"/>
      <name val="Times New Roman"/>
      <family val="2"/>
    </font>
    <font>
      <b/>
      <sz val="16"/>
      <name val="Times New Roman"/>
      <family val="1"/>
    </font>
    <font>
      <i/>
      <sz val="14"/>
      <name val="Times New Roman"/>
      <family val="1"/>
    </font>
    <font>
      <i/>
      <sz val="16"/>
      <name val="Times New Roman"/>
      <family val="1"/>
    </font>
    <font>
      <u/>
      <sz val="12"/>
      <name val="Times New Roman"/>
      <family val="1"/>
    </font>
    <font>
      <b/>
      <sz val="14"/>
      <name val="Times New Roman"/>
      <family val="1"/>
    </font>
    <font>
      <b/>
      <u/>
      <sz val="14"/>
      <name val="Times New Roman"/>
      <family val="1"/>
    </font>
    <font>
      <u/>
      <sz val="14"/>
      <name val="Times New Roman"/>
      <family val="1"/>
    </font>
    <font>
      <sz val="14"/>
      <color rgb="FFFF0000"/>
      <name val="Times New Roman"/>
      <family val="1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5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13">
    <xf numFmtId="0" fontId="0" fillId="0" borderId="0"/>
    <xf numFmtId="192" fontId="20" fillId="0" borderId="0" applyFont="0" applyFill="0" applyBorder="0" applyAlignment="0" applyProtection="0"/>
    <xf numFmtId="187" fontId="50" fillId="0" borderId="0" applyFont="0" applyFill="0" applyBorder="0" applyAlignment="0" applyProtection="0"/>
    <xf numFmtId="193" fontId="50" fillId="0" borderId="0" applyFont="0" applyFill="0" applyBorder="0" applyAlignment="0" applyProtection="0"/>
    <xf numFmtId="194" fontId="1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95" fontId="51" fillId="0" borderId="0" applyFont="0" applyFill="0" applyBorder="0" applyAlignment="0" applyProtection="0"/>
    <xf numFmtId="196" fontId="51" fillId="0" borderId="0" applyFont="0" applyFill="0" applyBorder="0" applyAlignment="0" applyProtection="0"/>
    <xf numFmtId="168" fontId="52" fillId="0" borderId="0" applyFont="0" applyFill="0" applyBorder="0" applyAlignment="0" applyProtection="0"/>
    <xf numFmtId="169" fontId="52" fillId="0" borderId="0" applyFont="0" applyFill="0" applyBorder="0" applyAlignment="0" applyProtection="0"/>
    <xf numFmtId="164" fontId="41" fillId="0" borderId="0" applyFont="0" applyFill="0" applyBorder="0" applyAlignment="0" applyProtection="0"/>
    <xf numFmtId="0" fontId="53" fillId="0" borderId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197" fontId="16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50" fillId="0" borderId="0" applyFont="0" applyFill="0" applyBorder="0" applyAlignment="0" applyProtection="0"/>
    <xf numFmtId="198" fontId="16" fillId="0" borderId="0" applyFont="0" applyFill="0" applyBorder="0" applyAlignment="0" applyProtection="0"/>
    <xf numFmtId="199" fontId="50" fillId="0" borderId="0" applyFont="0" applyFill="0" applyBorder="0" applyAlignment="0" applyProtection="0"/>
    <xf numFmtId="168" fontId="20" fillId="0" borderId="0" applyFont="0" applyFill="0" applyBorder="0" applyAlignment="0" applyProtection="0"/>
    <xf numFmtId="192" fontId="50" fillId="0" borderId="0" applyFont="0" applyFill="0" applyBorder="0" applyAlignment="0" applyProtection="0"/>
    <xf numFmtId="197" fontId="16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87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98" fontId="16" fillId="0" borderId="0" applyFont="0" applyFill="0" applyBorder="0" applyAlignment="0" applyProtection="0"/>
    <xf numFmtId="199" fontId="50" fillId="0" borderId="0" applyFont="0" applyFill="0" applyBorder="0" applyAlignment="0" applyProtection="0"/>
    <xf numFmtId="169" fontId="20" fillId="0" borderId="0" applyFont="0" applyFill="0" applyBorder="0" applyAlignment="0" applyProtection="0"/>
    <xf numFmtId="168" fontId="50" fillId="0" borderId="0" applyFont="0" applyFill="0" applyBorder="0" applyAlignment="0" applyProtection="0"/>
    <xf numFmtId="200" fontId="16" fillId="0" borderId="0" applyFont="0" applyFill="0" applyBorder="0" applyAlignment="0" applyProtection="0"/>
    <xf numFmtId="201" fontId="50" fillId="0" borderId="0" applyFont="0" applyFill="0" applyBorder="0" applyAlignment="0" applyProtection="0"/>
    <xf numFmtId="197" fontId="16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87" fontId="50" fillId="0" borderId="0" applyFont="0" applyFill="0" applyBorder="0" applyAlignment="0" applyProtection="0"/>
    <xf numFmtId="168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8" fontId="50" fillId="0" borderId="0" applyFont="0" applyFill="0" applyBorder="0" applyAlignment="0" applyProtection="0"/>
    <xf numFmtId="200" fontId="16" fillId="0" borderId="0" applyFont="0" applyFill="0" applyBorder="0" applyAlignment="0" applyProtection="0"/>
    <xf numFmtId="201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98" fontId="16" fillId="0" borderId="0" applyFont="0" applyFill="0" applyBorder="0" applyAlignment="0" applyProtection="0"/>
    <xf numFmtId="199" fontId="50" fillId="0" borderId="0" applyFont="0" applyFill="0" applyBorder="0" applyAlignment="0" applyProtection="0"/>
    <xf numFmtId="168" fontId="20" fillId="0" borderId="0" applyFont="0" applyFill="0" applyBorder="0" applyAlignment="0" applyProtection="0"/>
    <xf numFmtId="192" fontId="20" fillId="0" borderId="0" applyFont="0" applyFill="0" applyBorder="0" applyAlignment="0" applyProtection="0"/>
    <xf numFmtId="187" fontId="5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50" fillId="0" borderId="0" applyFont="0" applyFill="0" applyBorder="0" applyAlignment="0" applyProtection="0"/>
    <xf numFmtId="200" fontId="16" fillId="0" borderId="0" applyFont="0" applyFill="0" applyBorder="0" applyAlignment="0" applyProtection="0"/>
    <xf numFmtId="201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98" fontId="16" fillId="0" borderId="0" applyFont="0" applyFill="0" applyBorder="0" applyAlignment="0" applyProtection="0"/>
    <xf numFmtId="199" fontId="50" fillId="0" borderId="0" applyFont="0" applyFill="0" applyBorder="0" applyAlignment="0" applyProtection="0"/>
    <xf numFmtId="192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" fontId="55" fillId="2" borderId="1">
      <alignment horizontal="center"/>
    </xf>
    <xf numFmtId="2" fontId="55" fillId="2" borderId="1">
      <alignment horizontal="center"/>
    </xf>
    <xf numFmtId="9" fontId="56" fillId="0" borderId="0" applyFont="0" applyFill="0" applyBorder="0" applyAlignment="0" applyProtection="0"/>
    <xf numFmtId="0" fontId="89" fillId="21" borderId="0" applyNumberFormat="0" applyBorder="0" applyAlignment="0" applyProtection="0"/>
    <xf numFmtId="0" fontId="18" fillId="3" borderId="0" applyNumberFormat="0" applyBorder="0" applyAlignment="0" applyProtection="0"/>
    <xf numFmtId="0" fontId="89" fillId="22" borderId="0" applyNumberFormat="0" applyBorder="0" applyAlignment="0" applyProtection="0"/>
    <xf numFmtId="0" fontId="18" fillId="5" borderId="0" applyNumberFormat="0" applyBorder="0" applyAlignment="0" applyProtection="0"/>
    <xf numFmtId="0" fontId="89" fillId="23" borderId="0" applyNumberFormat="0" applyBorder="0" applyAlignment="0" applyProtection="0"/>
    <xf numFmtId="0" fontId="18" fillId="6" borderId="0" applyNumberFormat="0" applyBorder="0" applyAlignment="0" applyProtection="0"/>
    <xf numFmtId="0" fontId="89" fillId="24" borderId="0" applyNumberFormat="0" applyBorder="0" applyAlignment="0" applyProtection="0"/>
    <xf numFmtId="0" fontId="18" fillId="8" borderId="0" applyNumberFormat="0" applyBorder="0" applyAlignment="0" applyProtection="0"/>
    <xf numFmtId="0" fontId="89" fillId="25" borderId="0" applyNumberFormat="0" applyBorder="0" applyAlignment="0" applyProtection="0"/>
    <xf numFmtId="0" fontId="18" fillId="9" borderId="0" applyNumberFormat="0" applyBorder="0" applyAlignment="0" applyProtection="0"/>
    <xf numFmtId="0" fontId="89" fillId="26" borderId="0" applyNumberFormat="0" applyBorder="0" applyAlignment="0" applyProtection="0"/>
    <xf numFmtId="0" fontId="18" fillId="6" borderId="0" applyNumberFormat="0" applyBorder="0" applyAlignment="0" applyProtection="0"/>
    <xf numFmtId="0" fontId="89" fillId="27" borderId="0" applyNumberFormat="0" applyBorder="0" applyAlignment="0" applyProtection="0"/>
    <xf numFmtId="0" fontId="18" fillId="9" borderId="0" applyNumberFormat="0" applyBorder="0" applyAlignment="0" applyProtection="0"/>
    <xf numFmtId="0" fontId="89" fillId="28" borderId="0" applyNumberFormat="0" applyBorder="0" applyAlignment="0" applyProtection="0"/>
    <xf numFmtId="0" fontId="18" fillId="5" borderId="0" applyNumberFormat="0" applyBorder="0" applyAlignment="0" applyProtection="0"/>
    <xf numFmtId="0" fontId="89" fillId="29" borderId="0" applyNumberFormat="0" applyBorder="0" applyAlignment="0" applyProtection="0"/>
    <xf numFmtId="0" fontId="18" fillId="10" borderId="0" applyNumberFormat="0" applyBorder="0" applyAlignment="0" applyProtection="0"/>
    <xf numFmtId="0" fontId="89" fillId="30" borderId="0" applyNumberFormat="0" applyBorder="0" applyAlignment="0" applyProtection="0"/>
    <xf numFmtId="0" fontId="18" fillId="4" borderId="0" applyNumberFormat="0" applyBorder="0" applyAlignment="0" applyProtection="0"/>
    <xf numFmtId="0" fontId="89" fillId="31" borderId="0" applyNumberFormat="0" applyBorder="0" applyAlignment="0" applyProtection="0"/>
    <xf numFmtId="0" fontId="18" fillId="9" borderId="0" applyNumberFormat="0" applyBorder="0" applyAlignment="0" applyProtection="0"/>
    <xf numFmtId="0" fontId="89" fillId="32" borderId="0" applyNumberFormat="0" applyBorder="0" applyAlignment="0" applyProtection="0"/>
    <xf numFmtId="0" fontId="18" fillId="6" borderId="0" applyNumberFormat="0" applyBorder="0" applyAlignment="0" applyProtection="0"/>
    <xf numFmtId="173" fontId="24" fillId="0" borderId="2" applyNumberFormat="0" applyFont="0" applyBorder="0" applyAlignment="0">
      <alignment horizontal="center" vertical="center"/>
    </xf>
    <xf numFmtId="0" fontId="90" fillId="33" borderId="0" applyNumberFormat="0" applyBorder="0" applyAlignment="0" applyProtection="0"/>
    <xf numFmtId="0" fontId="57" fillId="9" borderId="0" applyNumberFormat="0" applyBorder="0" applyAlignment="0" applyProtection="0"/>
    <xf numFmtId="0" fontId="90" fillId="34" borderId="0" applyNumberFormat="0" applyBorder="0" applyAlignment="0" applyProtection="0"/>
    <xf numFmtId="0" fontId="57" fillId="12" borderId="0" applyNumberFormat="0" applyBorder="0" applyAlignment="0" applyProtection="0"/>
    <xf numFmtId="0" fontId="90" fillId="35" borderId="0" applyNumberFormat="0" applyBorder="0" applyAlignment="0" applyProtection="0"/>
    <xf numFmtId="0" fontId="57" fillId="11" borderId="0" applyNumberFormat="0" applyBorder="0" applyAlignment="0" applyProtection="0"/>
    <xf numFmtId="0" fontId="90" fillId="36" borderId="0" applyNumberFormat="0" applyBorder="0" applyAlignment="0" applyProtection="0"/>
    <xf numFmtId="0" fontId="57" fillId="4" borderId="0" applyNumberFormat="0" applyBorder="0" applyAlignment="0" applyProtection="0"/>
    <xf numFmtId="0" fontId="90" fillId="37" borderId="0" applyNumberFormat="0" applyBorder="0" applyAlignment="0" applyProtection="0"/>
    <xf numFmtId="0" fontId="57" fillId="9" borderId="0" applyNumberFormat="0" applyBorder="0" applyAlignment="0" applyProtection="0"/>
    <xf numFmtId="0" fontId="90" fillId="38" borderId="0" applyNumberFormat="0" applyBorder="0" applyAlignment="0" applyProtection="0"/>
    <xf numFmtId="0" fontId="57" fillId="5" borderId="0" applyNumberFormat="0" applyBorder="0" applyAlignment="0" applyProtection="0"/>
    <xf numFmtId="0" fontId="90" fillId="39" borderId="0" applyNumberFormat="0" applyBorder="0" applyAlignment="0" applyProtection="0"/>
    <xf numFmtId="0" fontId="57" fillId="14" borderId="0" applyNumberFormat="0" applyBorder="0" applyAlignment="0" applyProtection="0"/>
    <xf numFmtId="0" fontId="90" fillId="40" borderId="0" applyNumberFormat="0" applyBorder="0" applyAlignment="0" applyProtection="0"/>
    <xf numFmtId="0" fontId="57" fillId="12" borderId="0" applyNumberFormat="0" applyBorder="0" applyAlignment="0" applyProtection="0"/>
    <xf numFmtId="0" fontId="90" fillId="41" borderId="0" applyNumberFormat="0" applyBorder="0" applyAlignment="0" applyProtection="0"/>
    <xf numFmtId="0" fontId="57" fillId="11" borderId="0" applyNumberFormat="0" applyBorder="0" applyAlignment="0" applyProtection="0"/>
    <xf numFmtId="0" fontId="90" fillId="42" borderId="0" applyNumberFormat="0" applyBorder="0" applyAlignment="0" applyProtection="0"/>
    <xf numFmtId="0" fontId="57" fillId="16" borderId="0" applyNumberFormat="0" applyBorder="0" applyAlignment="0" applyProtection="0"/>
    <xf numFmtId="0" fontId="90" fillId="43" borderId="0" applyNumberFormat="0" applyBorder="0" applyAlignment="0" applyProtection="0"/>
    <xf numFmtId="0" fontId="57" fillId="13" borderId="0" applyNumberFormat="0" applyBorder="0" applyAlignment="0" applyProtection="0"/>
    <xf numFmtId="0" fontId="90" fillId="44" borderId="0" applyNumberFormat="0" applyBorder="0" applyAlignment="0" applyProtection="0"/>
    <xf numFmtId="0" fontId="57" fillId="15" borderId="0" applyNumberFormat="0" applyBorder="0" applyAlignment="0" applyProtection="0"/>
    <xf numFmtId="202" fontId="20" fillId="0" borderId="0" applyFont="0" applyFill="0" applyBorder="0" applyAlignment="0" applyProtection="0"/>
    <xf numFmtId="0" fontId="44" fillId="0" borderId="0" applyFont="0" applyFill="0" applyBorder="0" applyAlignment="0" applyProtection="0"/>
    <xf numFmtId="203" fontId="20" fillId="0" borderId="0" applyFont="0" applyFill="0" applyBorder="0" applyAlignment="0" applyProtection="0"/>
    <xf numFmtId="190" fontId="16" fillId="0" borderId="0" applyFont="0" applyFill="0" applyBorder="0" applyAlignment="0" applyProtection="0"/>
    <xf numFmtId="0" fontId="44" fillId="0" borderId="0" applyFont="0" applyFill="0" applyBorder="0" applyAlignment="0" applyProtection="0"/>
    <xf numFmtId="204" fontId="20" fillId="0" borderId="0" applyFont="0" applyFill="0" applyBorder="0" applyAlignment="0" applyProtection="0"/>
    <xf numFmtId="196" fontId="56" fillId="0" borderId="0" applyFont="0" applyFill="0" applyBorder="0" applyAlignment="0" applyProtection="0"/>
    <xf numFmtId="0" fontId="25" fillId="0" borderId="0" applyFont="0" applyFill="0" applyBorder="0" applyAlignment="0" applyProtection="0"/>
    <xf numFmtId="196" fontId="56" fillId="0" borderId="0" applyFont="0" applyFill="0" applyBorder="0" applyAlignment="0" applyProtection="0"/>
    <xf numFmtId="205" fontId="56" fillId="0" borderId="0" applyFont="0" applyFill="0" applyBorder="0" applyAlignment="0" applyProtection="0"/>
    <xf numFmtId="0" fontId="25" fillId="0" borderId="0" applyFont="0" applyFill="0" applyBorder="0" applyAlignment="0" applyProtection="0"/>
    <xf numFmtId="195" fontId="56" fillId="0" borderId="0" applyFont="0" applyFill="0" applyBorder="0" applyAlignment="0" applyProtection="0"/>
    <xf numFmtId="192" fontId="20" fillId="0" borderId="0" applyFont="0" applyFill="0" applyBorder="0" applyAlignment="0" applyProtection="0"/>
    <xf numFmtId="0" fontId="91" fillId="45" borderId="0" applyNumberFormat="0" applyBorder="0" applyAlignment="0" applyProtection="0"/>
    <xf numFmtId="0" fontId="58" fillId="7" borderId="0" applyNumberFormat="0" applyBorder="0" applyAlignment="0" applyProtection="0"/>
    <xf numFmtId="0" fontId="25" fillId="0" borderId="0"/>
    <xf numFmtId="0" fontId="23" fillId="0" borderId="0"/>
    <xf numFmtId="0" fontId="25" fillId="0" borderId="0"/>
    <xf numFmtId="0" fontId="59" fillId="0" borderId="0"/>
    <xf numFmtId="0" fontId="16" fillId="0" borderId="0" applyFill="0" applyBorder="0" applyAlignment="0"/>
    <xf numFmtId="172" fontId="16" fillId="0" borderId="0" applyFill="0" applyBorder="0" applyAlignment="0"/>
    <xf numFmtId="206" fontId="16" fillId="0" borderId="0" applyFill="0" applyBorder="0" applyAlignment="0"/>
    <xf numFmtId="0" fontId="92" fillId="46" borderId="24" applyNumberFormat="0" applyAlignment="0" applyProtection="0"/>
    <xf numFmtId="0" fontId="60" fillId="17" borderId="3" applyNumberFormat="0" applyAlignment="0" applyProtection="0"/>
    <xf numFmtId="0" fontId="61" fillId="0" borderId="0"/>
    <xf numFmtId="207" fontId="50" fillId="0" borderId="0" applyFont="0" applyFill="0" applyBorder="0" applyAlignment="0" applyProtection="0"/>
    <xf numFmtId="41" fontId="84" fillId="0" borderId="0" applyFont="0" applyFill="0" applyBorder="0" applyAlignment="0" applyProtection="0"/>
    <xf numFmtId="168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18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217" fontId="10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86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16" fillId="0" borderId="0" applyFont="0" applyFill="0" applyBorder="0" applyAlignment="0" applyProtection="0"/>
    <xf numFmtId="19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49" fillId="0" borderId="0" applyFont="0" applyFill="0" applyBorder="0" applyAlignment="0" applyProtection="0"/>
    <xf numFmtId="43" fontId="86" fillId="0" borderId="0" applyFont="0" applyFill="0" applyBorder="0" applyAlignment="0" applyProtection="0"/>
    <xf numFmtId="169" fontId="48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9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49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83" fontId="23" fillId="0" borderId="0"/>
    <xf numFmtId="3" fontId="16" fillId="0" borderId="0" applyFont="0" applyFill="0" applyBorder="0" applyAlignment="0" applyProtection="0"/>
    <xf numFmtId="208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84" fontId="16" fillId="0" borderId="0"/>
    <xf numFmtId="0" fontId="93" fillId="47" borderId="25" applyNumberFormat="0" applyAlignment="0" applyProtection="0"/>
    <xf numFmtId="0" fontId="62" fillId="18" borderId="4" applyNumberFormat="0" applyAlignment="0" applyProtection="0"/>
    <xf numFmtId="1" fontId="63" fillId="0" borderId="5" applyBorder="0"/>
    <xf numFmtId="0" fontId="16" fillId="0" borderId="0" applyFont="0" applyFill="0" applyBorder="0" applyAlignment="0" applyProtection="0"/>
    <xf numFmtId="16" fontId="16" fillId="0" borderId="0"/>
    <xf numFmtId="16" fontId="16" fillId="0" borderId="0"/>
    <xf numFmtId="210" fontId="16" fillId="0" borderId="0" applyFont="0" applyFill="0" applyBorder="0" applyAlignment="0" applyProtection="0"/>
    <xf numFmtId="211" fontId="16" fillId="0" borderId="0" applyFont="0" applyFill="0" applyBorder="0" applyAlignment="0" applyProtection="0"/>
    <xf numFmtId="185" fontId="16" fillId="0" borderId="0"/>
    <xf numFmtId="0" fontId="16" fillId="0" borderId="0" applyFill="0" applyBorder="0" applyAlignment="0"/>
    <xf numFmtId="0" fontId="65" fillId="0" borderId="0"/>
    <xf numFmtId="0" fontId="9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95" fillId="48" borderId="0" applyNumberFormat="0" applyBorder="0" applyAlignment="0" applyProtection="0"/>
    <xf numFmtId="0" fontId="67" fillId="9" borderId="0" applyNumberFormat="0" applyBorder="0" applyAlignment="0" applyProtection="0"/>
    <xf numFmtId="38" fontId="43" fillId="19" borderId="0" applyNumberFormat="0" applyBorder="0" applyAlignment="0" applyProtection="0"/>
    <xf numFmtId="38" fontId="43" fillId="2" borderId="0" applyNumberFormat="0" applyBorder="0" applyAlignment="0" applyProtection="0"/>
    <xf numFmtId="0" fontId="68" fillId="0" borderId="0" applyNumberFormat="0" applyFont="0" applyBorder="0" applyAlignment="0">
      <alignment horizontal="left" vertical="center"/>
    </xf>
    <xf numFmtId="0" fontId="69" fillId="0" borderId="0">
      <alignment horizontal="left"/>
    </xf>
    <xf numFmtId="0" fontId="27" fillId="0" borderId="6" applyNumberFormat="0" applyAlignment="0" applyProtection="0">
      <alignment horizontal="left" vertical="center"/>
    </xf>
    <xf numFmtId="0" fontId="27" fillId="0" borderId="7">
      <alignment horizontal="left" vertical="center"/>
    </xf>
    <xf numFmtId="0" fontId="27" fillId="0" borderId="7">
      <alignment horizontal="left" vertical="center"/>
    </xf>
    <xf numFmtId="0" fontId="96" fillId="0" borderId="26" applyNumberFormat="0" applyFill="0" applyAlignment="0" applyProtection="0"/>
    <xf numFmtId="0" fontId="45" fillId="0" borderId="0" applyNumberFormat="0" applyFill="0" applyBorder="0" applyAlignment="0" applyProtection="0"/>
    <xf numFmtId="0" fontId="9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98" fillId="0" borderId="28" applyNumberFormat="0" applyFill="0" applyAlignment="0" applyProtection="0"/>
    <xf numFmtId="0" fontId="70" fillId="0" borderId="8" applyNumberFormat="0" applyFill="0" applyAlignment="0" applyProtection="0"/>
    <xf numFmtId="0" fontId="9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5" fillId="0" borderId="0" applyProtection="0"/>
    <xf numFmtId="0" fontId="27" fillId="0" borderId="0" applyProtection="0"/>
    <xf numFmtId="201" fontId="50" fillId="0" borderId="0" applyFont="0" applyFill="0" applyBorder="0" applyAlignment="0" applyProtection="0"/>
    <xf numFmtId="10" fontId="43" fillId="20" borderId="9" applyNumberFormat="0" applyBorder="0" applyAlignment="0" applyProtection="0"/>
    <xf numFmtId="10" fontId="43" fillId="20" borderId="9" applyNumberFormat="0" applyBorder="0" applyAlignment="0" applyProtection="0"/>
    <xf numFmtId="10" fontId="43" fillId="2" borderId="9" applyNumberFormat="0" applyBorder="0" applyAlignment="0" applyProtection="0"/>
    <xf numFmtId="0" fontId="99" fillId="49" borderId="24" applyNumberFormat="0" applyAlignment="0" applyProtection="0"/>
    <xf numFmtId="0" fontId="71" fillId="10" borderId="3" applyNumberFormat="0" applyAlignment="0" applyProtection="0"/>
    <xf numFmtId="0" fontId="71" fillId="10" borderId="3" applyNumberFormat="0" applyAlignment="0" applyProtection="0"/>
    <xf numFmtId="0" fontId="71" fillId="10" borderId="3" applyNumberFormat="0" applyAlignment="0" applyProtection="0"/>
    <xf numFmtId="0" fontId="16" fillId="0" borderId="0" applyFill="0" applyBorder="0" applyAlignment="0"/>
    <xf numFmtId="0" fontId="100" fillId="0" borderId="29" applyNumberFormat="0" applyFill="0" applyAlignment="0" applyProtection="0"/>
    <xf numFmtId="0" fontId="72" fillId="0" borderId="10" applyNumberFormat="0" applyFill="0" applyAlignment="0" applyProtection="0"/>
    <xf numFmtId="3" fontId="28" fillId="0" borderId="1" applyNumberFormat="0" applyAlignment="0">
      <alignment horizontal="center" vertical="center"/>
    </xf>
    <xf numFmtId="3" fontId="29" fillId="0" borderId="1" applyNumberFormat="0" applyAlignment="0">
      <alignment horizontal="center" vertical="center"/>
    </xf>
    <xf numFmtId="3" fontId="30" fillId="0" borderId="1" applyNumberFormat="0" applyAlignment="0">
      <alignment horizontal="center" vertical="center"/>
    </xf>
    <xf numFmtId="38" fontId="73" fillId="0" borderId="0" applyFont="0" applyFill="0" applyBorder="0" applyAlignment="0" applyProtection="0"/>
    <xf numFmtId="40" fontId="73" fillId="0" borderId="0" applyFont="0" applyFill="0" applyBorder="0" applyAlignment="0" applyProtection="0"/>
    <xf numFmtId="38" fontId="73" fillId="0" borderId="0" applyFont="0" applyFill="0" applyBorder="0" applyAlignment="0" applyProtection="0"/>
    <xf numFmtId="40" fontId="73" fillId="0" borderId="0" applyFont="0" applyFill="0" applyBorder="0" applyAlignment="0" applyProtection="0"/>
    <xf numFmtId="0" fontId="74" fillId="0" borderId="11"/>
    <xf numFmtId="192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213" fontId="73" fillId="0" borderId="0" applyFont="0" applyFill="0" applyBorder="0" applyAlignment="0" applyProtection="0"/>
    <xf numFmtId="214" fontId="73" fillId="0" borderId="0" applyFont="0" applyFill="0" applyBorder="0" applyAlignment="0" applyProtection="0"/>
    <xf numFmtId="0" fontId="31" fillId="0" borderId="0" applyNumberFormat="0" applyFont="0" applyFill="0" applyAlignment="0"/>
    <xf numFmtId="0" fontId="101" fillId="50" borderId="0" applyNumberFormat="0" applyBorder="0" applyAlignment="0" applyProtection="0"/>
    <xf numFmtId="0" fontId="75" fillId="10" borderId="0" applyNumberFormat="0" applyBorder="0" applyAlignment="0" applyProtection="0"/>
    <xf numFmtId="0" fontId="23" fillId="0" borderId="0"/>
    <xf numFmtId="37" fontId="46" fillId="0" borderId="0"/>
    <xf numFmtId="0" fontId="76" fillId="0" borderId="9" applyNumberFormat="0" applyFont="0" applyFill="0" applyBorder="0" applyAlignment="0">
      <alignment horizontal="center"/>
    </xf>
    <xf numFmtId="182" fontId="32" fillId="0" borderId="0"/>
    <xf numFmtId="0" fontId="16" fillId="0" borderId="0"/>
    <xf numFmtId="0" fontId="16" fillId="0" borderId="0"/>
    <xf numFmtId="0" fontId="10" fillId="0" borderId="0"/>
    <xf numFmtId="0" fontId="102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1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77" fillId="0" borderId="0"/>
    <xf numFmtId="0" fontId="16" fillId="0" borderId="0"/>
    <xf numFmtId="0" fontId="77" fillId="0" borderId="0"/>
    <xf numFmtId="0" fontId="16" fillId="0" borderId="0"/>
    <xf numFmtId="0" fontId="77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5" fillId="0" borderId="0"/>
    <xf numFmtId="0" fontId="102" fillId="0" borderId="0"/>
    <xf numFmtId="0" fontId="10" fillId="0" borderId="0"/>
    <xf numFmtId="0" fontId="105" fillId="0" borderId="0"/>
    <xf numFmtId="0" fontId="105" fillId="0" borderId="0"/>
    <xf numFmtId="0" fontId="105" fillId="0" borderId="0"/>
    <xf numFmtId="0" fontId="16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6" fillId="0" borderId="0"/>
    <xf numFmtId="0" fontId="18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05" fillId="0" borderId="0"/>
    <xf numFmtId="0" fontId="105" fillId="0" borderId="0"/>
    <xf numFmtId="0" fontId="105" fillId="0" borderId="0"/>
    <xf numFmtId="0" fontId="102" fillId="0" borderId="0"/>
    <xf numFmtId="0" fontId="16" fillId="0" borderId="0"/>
    <xf numFmtId="0" fontId="105" fillId="0" borderId="0"/>
    <xf numFmtId="0" fontId="105" fillId="0" borderId="0"/>
    <xf numFmtId="0" fontId="105" fillId="0" borderId="0"/>
    <xf numFmtId="0" fontId="102" fillId="0" borderId="0"/>
    <xf numFmtId="0" fontId="16" fillId="0" borderId="0"/>
    <xf numFmtId="0" fontId="105" fillId="0" borderId="0"/>
    <xf numFmtId="0" fontId="105" fillId="0" borderId="0"/>
    <xf numFmtId="0" fontId="105" fillId="0" borderId="0"/>
    <xf numFmtId="0" fontId="102" fillId="0" borderId="0"/>
    <xf numFmtId="0" fontId="16" fillId="0" borderId="0"/>
    <xf numFmtId="0" fontId="105" fillId="0" borderId="0"/>
    <xf numFmtId="0" fontId="105" fillId="0" borderId="0"/>
    <xf numFmtId="0" fontId="105" fillId="0" borderId="0"/>
    <xf numFmtId="0" fontId="102" fillId="0" borderId="0"/>
    <xf numFmtId="0" fontId="16" fillId="0" borderId="0"/>
    <xf numFmtId="0" fontId="105" fillId="0" borderId="0"/>
    <xf numFmtId="0" fontId="105" fillId="0" borderId="0"/>
    <xf numFmtId="0" fontId="105" fillId="0" borderId="0"/>
    <xf numFmtId="0" fontId="102" fillId="0" borderId="0"/>
    <xf numFmtId="0" fontId="20" fillId="0" borderId="0"/>
    <xf numFmtId="0" fontId="16" fillId="0" borderId="0"/>
    <xf numFmtId="0" fontId="104" fillId="0" borderId="0"/>
    <xf numFmtId="0" fontId="103" fillId="0" borderId="0"/>
    <xf numFmtId="0" fontId="103" fillId="0" borderId="0"/>
    <xf numFmtId="0" fontId="103" fillId="0" borderId="0"/>
    <xf numFmtId="0" fontId="85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6" fillId="0" borderId="0"/>
    <xf numFmtId="0" fontId="10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9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6" fillId="0" borderId="0"/>
    <xf numFmtId="0" fontId="104" fillId="0" borderId="0"/>
    <xf numFmtId="0" fontId="103" fillId="0" borderId="0"/>
    <xf numFmtId="0" fontId="103" fillId="0" borderId="0"/>
    <xf numFmtId="0" fontId="103" fillId="0" borderId="0"/>
    <xf numFmtId="0" fontId="102" fillId="0" borderId="0"/>
    <xf numFmtId="0" fontId="10" fillId="0" borderId="0"/>
    <xf numFmtId="0" fontId="102" fillId="0" borderId="0"/>
    <xf numFmtId="0" fontId="105" fillId="0" borderId="0"/>
    <xf numFmtId="0" fontId="105" fillId="0" borderId="0"/>
    <xf numFmtId="0" fontId="105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4" fillId="0" borderId="0"/>
    <xf numFmtId="0" fontId="47" fillId="51" borderId="30" applyNumberFormat="0" applyFont="0" applyAlignment="0" applyProtection="0"/>
    <xf numFmtId="0" fontId="78" fillId="6" borderId="12" applyNumberFormat="0" applyFont="0" applyAlignment="0" applyProtection="0"/>
    <xf numFmtId="0" fontId="107" fillId="46" borderId="31" applyNumberFormat="0" applyAlignment="0" applyProtection="0"/>
    <xf numFmtId="0" fontId="79" fillId="17" borderId="13" applyNumberFormat="0" applyAlignment="0" applyProtection="0"/>
    <xf numFmtId="10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3" fillId="0" borderId="14" applyNumberFormat="0" applyBorder="0"/>
    <xf numFmtId="0" fontId="16" fillId="0" borderId="0" applyFill="0" applyBorder="0" applyAlignment="0"/>
    <xf numFmtId="201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87" fontId="50" fillId="0" borderId="0" applyFont="0" applyFill="0" applyBorder="0" applyAlignment="0" applyProtection="0"/>
    <xf numFmtId="168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200" fontId="16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201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8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200" fontId="16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201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97" fontId="16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92" fontId="50" fillId="0" borderId="0" applyFont="0" applyFill="0" applyBorder="0" applyAlignment="0" applyProtection="0"/>
    <xf numFmtId="0" fontId="74" fillId="0" borderId="0"/>
    <xf numFmtId="186" fontId="26" fillId="0" borderId="15">
      <alignment horizontal="right" vertical="center"/>
    </xf>
    <xf numFmtId="186" fontId="26" fillId="0" borderId="15">
      <alignment horizontal="right" vertical="center"/>
    </xf>
    <xf numFmtId="215" fontId="16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216" fontId="16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" fontId="55" fillId="2" borderId="1">
      <alignment horizont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215" fontId="16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171" fontId="80" fillId="0" borderId="15">
      <alignment horizontal="right" vertical="center"/>
    </xf>
    <xf numFmtId="215" fontId="16" fillId="0" borderId="15">
      <alignment horizontal="right" vertical="center"/>
    </xf>
    <xf numFmtId="217" fontId="50" fillId="0" borderId="15">
      <alignment horizontal="right" vertical="center"/>
    </xf>
    <xf numFmtId="170" fontId="80" fillId="19" borderId="16" applyFont="0" applyFill="0" applyBorder="0"/>
    <xf numFmtId="0" fontId="20" fillId="0" borderId="17" applyNumberFormat="0" applyFont="0" applyBorder="0" applyAlignment="0">
      <alignment horizontal="left"/>
    </xf>
    <xf numFmtId="49" fontId="81" fillId="0" borderId="0" applyFill="0" applyBorder="0" applyAlignment="0"/>
    <xf numFmtId="0" fontId="16" fillId="0" borderId="0" applyFill="0" applyBorder="0" applyAlignment="0"/>
    <xf numFmtId="218" fontId="16" fillId="0" borderId="18">
      <alignment horizontal="right"/>
    </xf>
    <xf numFmtId="0" fontId="10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" fontId="33" fillId="0" borderId="1" applyNumberFormat="0" applyAlignment="0">
      <alignment horizontal="center" vertical="center"/>
    </xf>
    <xf numFmtId="3" fontId="22" fillId="0" borderId="19" applyNumberFormat="0" applyAlignment="0">
      <alignment horizontal="left" wrapText="1"/>
    </xf>
    <xf numFmtId="0" fontId="109" fillId="0" borderId="32" applyNumberFormat="0" applyFill="0" applyAlignment="0" applyProtection="0"/>
    <xf numFmtId="0" fontId="16" fillId="0" borderId="20" applyNumberFormat="0" applyFont="0" applyFill="0" applyAlignment="0" applyProtection="0"/>
    <xf numFmtId="187" fontId="26" fillId="0" borderId="15">
      <alignment horizontal="center"/>
    </xf>
    <xf numFmtId="187" fontId="26" fillId="0" borderId="15">
      <alignment horizontal="center"/>
    </xf>
    <xf numFmtId="166" fontId="16" fillId="0" borderId="9">
      <alignment horizontal="left"/>
    </xf>
    <xf numFmtId="0" fontId="82" fillId="0" borderId="21"/>
    <xf numFmtId="188" fontId="26" fillId="0" borderId="0"/>
    <xf numFmtId="169" fontId="16" fillId="0" borderId="0"/>
    <xf numFmtId="189" fontId="26" fillId="0" borderId="9"/>
    <xf numFmtId="189" fontId="26" fillId="0" borderId="9"/>
    <xf numFmtId="219" fontId="16" fillId="0" borderId="9"/>
    <xf numFmtId="220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0" fillId="0" borderId="0">
      <alignment vertical="center"/>
    </xf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/>
    <xf numFmtId="178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76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0" fontId="40" fillId="0" borderId="0"/>
    <xf numFmtId="0" fontId="31" fillId="0" borderId="0"/>
    <xf numFmtId="168" fontId="38" fillId="0" borderId="0" applyFont="0" applyFill="0" applyBorder="0" applyAlignment="0" applyProtection="0"/>
    <xf numFmtId="16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74" fontId="41" fillId="0" borderId="0" applyFont="0" applyFill="0" applyBorder="0" applyAlignment="0" applyProtection="0"/>
    <xf numFmtId="181" fontId="38" fillId="0" borderId="0" applyFont="0" applyFill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9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8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167" fontId="4" fillId="0" borderId="0" applyFont="0" applyFill="0" applyBorder="0" applyAlignment="0" applyProtection="0"/>
    <xf numFmtId="0" fontId="16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6" fillId="0" borderId="0"/>
    <xf numFmtId="0" fontId="8" fillId="0" borderId="0"/>
    <xf numFmtId="0" fontId="27" fillId="0" borderId="37">
      <alignment horizontal="left" vertical="center"/>
    </xf>
    <xf numFmtId="0" fontId="27" fillId="0" borderId="37">
      <alignment horizontal="left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6" fontId="26" fillId="0" borderId="36">
      <alignment horizontal="right" vertical="center"/>
    </xf>
    <xf numFmtId="186" fontId="26" fillId="0" borderId="36">
      <alignment horizontal="right" vertical="center"/>
    </xf>
    <xf numFmtId="215" fontId="16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216" fontId="16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215" fontId="16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171" fontId="80" fillId="0" borderId="36">
      <alignment horizontal="right" vertical="center"/>
    </xf>
    <xf numFmtId="215" fontId="16" fillId="0" borderId="36">
      <alignment horizontal="right" vertical="center"/>
    </xf>
    <xf numFmtId="217" fontId="50" fillId="0" borderId="36">
      <alignment horizontal="right" vertical="center"/>
    </xf>
    <xf numFmtId="187" fontId="26" fillId="0" borderId="36">
      <alignment horizontal="center"/>
    </xf>
    <xf numFmtId="187" fontId="26" fillId="0" borderId="36">
      <alignment horizontal="center"/>
    </xf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17" borderId="39" applyNumberFormat="0" applyAlignment="0" applyProtection="0"/>
    <xf numFmtId="0" fontId="27" fillId="0" borderId="40">
      <alignment horizontal="left" vertical="center"/>
    </xf>
    <xf numFmtId="0" fontId="27" fillId="0" borderId="40">
      <alignment horizontal="left" vertical="center"/>
    </xf>
    <xf numFmtId="0" fontId="71" fillId="10" borderId="39" applyNumberFormat="0" applyAlignment="0" applyProtection="0"/>
    <xf numFmtId="0" fontId="71" fillId="10" borderId="39" applyNumberFormat="0" applyAlignment="0" applyProtection="0"/>
    <xf numFmtId="0" fontId="71" fillId="10" borderId="3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6" borderId="41" applyNumberFormat="0" applyFont="0" applyAlignment="0" applyProtection="0"/>
    <xf numFmtId="0" fontId="79" fillId="17" borderId="42" applyNumberFormat="0" applyAlignment="0" applyProtection="0"/>
    <xf numFmtId="186" fontId="26" fillId="0" borderId="43">
      <alignment horizontal="right" vertical="center"/>
    </xf>
    <xf numFmtId="186" fontId="26" fillId="0" borderId="43">
      <alignment horizontal="right" vertical="center"/>
    </xf>
    <xf numFmtId="215" fontId="16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216" fontId="16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215" fontId="16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171" fontId="80" fillId="0" borderId="43">
      <alignment horizontal="right" vertical="center"/>
    </xf>
    <xf numFmtId="215" fontId="16" fillId="0" borderId="43">
      <alignment horizontal="right" vertical="center"/>
    </xf>
    <xf numFmtId="217" fontId="50" fillId="0" borderId="43">
      <alignment horizontal="right" vertical="center"/>
    </xf>
    <xf numFmtId="0" fontId="20" fillId="0" borderId="44" applyNumberFormat="0" applyFont="0" applyBorder="0" applyAlignment="0">
      <alignment horizontal="left"/>
    </xf>
    <xf numFmtId="218" fontId="16" fillId="0" borderId="45">
      <alignment horizontal="right"/>
    </xf>
    <xf numFmtId="187" fontId="26" fillId="0" borderId="43">
      <alignment horizontal="center"/>
    </xf>
    <xf numFmtId="187" fontId="26" fillId="0" borderId="43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04">
    <xf numFmtId="0" fontId="0" fillId="0" borderId="0" xfId="0"/>
    <xf numFmtId="222" fontId="9" fillId="0" borderId="19" xfId="0" applyNumberFormat="1" applyFont="1" applyBorder="1" applyAlignment="1">
      <alignment vertical="center"/>
    </xf>
    <xf numFmtId="222" fontId="8" fillId="0" borderId="19" xfId="0" applyNumberFormat="1" applyFont="1" applyBorder="1" applyAlignment="1">
      <alignment horizontal="right" vertical="center"/>
    </xf>
    <xf numFmtId="222" fontId="15" fillId="0" borderId="19" xfId="0" applyNumberFormat="1" applyFont="1" applyBorder="1" applyAlignment="1">
      <alignment horizontal="center" vertical="center"/>
    </xf>
    <xf numFmtId="222" fontId="8" fillId="0" borderId="0" xfId="0" applyNumberFormat="1" applyFont="1" applyAlignment="1">
      <alignment vertical="center"/>
    </xf>
    <xf numFmtId="222" fontId="113" fillId="0" borderId="0" xfId="0" applyNumberFormat="1" applyFont="1" applyAlignment="1">
      <alignment horizontal="center" vertical="center"/>
    </xf>
    <xf numFmtId="222" fontId="8" fillId="0" borderId="33" xfId="0" applyNumberFormat="1" applyFont="1" applyBorder="1" applyAlignment="1">
      <alignment horizontal="center" vertical="center"/>
    </xf>
    <xf numFmtId="222" fontId="8" fillId="0" borderId="0" xfId="0" applyNumberFormat="1" applyFont="1" applyAlignment="1">
      <alignment horizontal="left" vertical="center"/>
    </xf>
    <xf numFmtId="222" fontId="8" fillId="0" borderId="0" xfId="0" applyNumberFormat="1" applyFont="1" applyAlignment="1">
      <alignment horizontal="center" vertical="center"/>
    </xf>
    <xf numFmtId="222" fontId="8" fillId="0" borderId="0" xfId="0" applyNumberFormat="1" applyFont="1" applyAlignment="1">
      <alignment vertical="center" wrapText="1"/>
    </xf>
    <xf numFmtId="222" fontId="12" fillId="0" borderId="0" xfId="0" applyNumberFormat="1" applyFont="1" applyAlignment="1">
      <alignment vertical="center"/>
    </xf>
    <xf numFmtId="222" fontId="9" fillId="0" borderId="19" xfId="0" applyNumberFormat="1" applyFont="1" applyBorder="1" applyAlignment="1">
      <alignment horizontal="center" vertical="center"/>
    </xf>
    <xf numFmtId="222" fontId="9" fillId="0" borderId="0" xfId="0" applyNumberFormat="1" applyFont="1" applyAlignment="1">
      <alignment vertical="center"/>
    </xf>
    <xf numFmtId="222" fontId="8" fillId="0" borderId="19" xfId="0" applyNumberFormat="1" applyFont="1" applyBorder="1" applyAlignment="1">
      <alignment horizontal="center" vertical="center"/>
    </xf>
    <xf numFmtId="222" fontId="8" fillId="0" borderId="19" xfId="0" applyNumberFormat="1" applyFont="1" applyBorder="1" applyAlignment="1">
      <alignment horizontal="left" vertical="center" wrapText="1"/>
    </xf>
    <xf numFmtId="222" fontId="8" fillId="0" borderId="19" xfId="0" applyNumberFormat="1" applyFont="1" applyBorder="1" applyAlignment="1">
      <alignment horizontal="left" vertical="center"/>
    </xf>
    <xf numFmtId="222" fontId="9" fillId="0" borderId="19" xfId="0" quotePrefix="1" applyNumberFormat="1" applyFont="1" applyBorder="1" applyAlignment="1">
      <alignment horizontal="left" vertical="center" wrapText="1"/>
    </xf>
    <xf numFmtId="222" fontId="9" fillId="0" borderId="19" xfId="0" applyNumberFormat="1" applyFont="1" applyBorder="1" applyAlignment="1">
      <alignment horizontal="center" vertical="center" wrapText="1"/>
    </xf>
    <xf numFmtId="222" fontId="9" fillId="0" borderId="19" xfId="1301" applyNumberFormat="1" applyFont="1" applyBorder="1" applyAlignment="1">
      <alignment vertical="center" wrapText="1"/>
    </xf>
    <xf numFmtId="222" fontId="15" fillId="0" borderId="19" xfId="1301" applyNumberFormat="1" applyFont="1" applyBorder="1" applyAlignment="1">
      <alignment vertical="center" wrapText="1"/>
    </xf>
    <xf numFmtId="222" fontId="15" fillId="0" borderId="19" xfId="0" applyNumberFormat="1" applyFont="1" applyBorder="1" applyAlignment="1">
      <alignment horizontal="left" vertical="center"/>
    </xf>
    <xf numFmtId="222" fontId="17" fillId="0" borderId="0" xfId="0" applyNumberFormat="1" applyFont="1" applyAlignment="1">
      <alignment vertical="center"/>
    </xf>
    <xf numFmtId="222" fontId="15" fillId="0" borderId="19" xfId="0" applyNumberFormat="1" applyFont="1" applyBorder="1" applyAlignment="1">
      <alignment horizontal="left" vertical="center" wrapText="1"/>
    </xf>
    <xf numFmtId="222" fontId="15" fillId="0" borderId="19" xfId="0" applyNumberFormat="1" applyFont="1" applyBorder="1" applyAlignment="1">
      <alignment horizontal="center" vertical="center" wrapText="1"/>
    </xf>
    <xf numFmtId="222" fontId="15" fillId="0" borderId="0" xfId="0" applyNumberFormat="1" applyFont="1" applyAlignment="1">
      <alignment vertical="center"/>
    </xf>
    <xf numFmtId="222" fontId="8" fillId="0" borderId="22" xfId="0" applyNumberFormat="1" applyFont="1" applyBorder="1" applyAlignment="1">
      <alignment horizontal="center" vertical="center"/>
    </xf>
    <xf numFmtId="222" fontId="8" fillId="0" borderId="22" xfId="0" applyNumberFormat="1" applyFont="1" applyBorder="1" applyAlignment="1">
      <alignment horizontal="left" vertical="center" wrapText="1"/>
    </xf>
    <xf numFmtId="222" fontId="8" fillId="0" borderId="22" xfId="0" applyNumberFormat="1" applyFont="1" applyBorder="1" applyAlignment="1">
      <alignment horizontal="center" vertical="center" wrapText="1"/>
    </xf>
    <xf numFmtId="222" fontId="8" fillId="0" borderId="19" xfId="0" applyNumberFormat="1" applyFont="1" applyBorder="1" applyAlignment="1">
      <alignment horizontal="center" vertical="center" wrapText="1"/>
    </xf>
    <xf numFmtId="222" fontId="8" fillId="0" borderId="35" xfId="0" applyNumberFormat="1" applyFont="1" applyBorder="1" applyAlignment="1">
      <alignment horizontal="left" vertical="center"/>
    </xf>
    <xf numFmtId="222" fontId="8" fillId="0" borderId="35" xfId="0" applyNumberFormat="1" applyFont="1" applyBorder="1" applyAlignment="1">
      <alignment horizontal="center" vertical="center"/>
    </xf>
    <xf numFmtId="222" fontId="8" fillId="0" borderId="35" xfId="0" applyNumberFormat="1" applyFont="1" applyBorder="1" applyAlignment="1">
      <alignment vertical="center"/>
    </xf>
    <xf numFmtId="222" fontId="9" fillId="0" borderId="19" xfId="0" applyNumberFormat="1" applyFont="1" applyBorder="1" applyAlignment="1">
      <alignment horizontal="left" vertical="center" wrapText="1"/>
    </xf>
    <xf numFmtId="222" fontId="87" fillId="0" borderId="19" xfId="0" applyNumberFormat="1" applyFont="1" applyBorder="1" applyAlignment="1">
      <alignment horizontal="left" vertical="center"/>
    </xf>
    <xf numFmtId="222" fontId="9" fillId="0" borderId="19" xfId="0" applyNumberFormat="1" applyFont="1" applyBorder="1" applyAlignment="1">
      <alignment horizontal="left" vertical="center"/>
    </xf>
    <xf numFmtId="3" fontId="8" fillId="0" borderId="19" xfId="0" applyNumberFormat="1" applyFont="1" applyBorder="1" applyAlignment="1">
      <alignment horizontal="left" vertical="center" wrapText="1"/>
    </xf>
    <xf numFmtId="3" fontId="8" fillId="0" borderId="19" xfId="0" applyNumberFormat="1" applyFont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right" vertical="center" wrapText="1"/>
    </xf>
    <xf numFmtId="222" fontId="8" fillId="0" borderId="19" xfId="0" quotePrefix="1" applyNumberFormat="1" applyFont="1" applyBorder="1" applyAlignment="1">
      <alignment horizontal="left" vertical="center" wrapText="1"/>
    </xf>
    <xf numFmtId="3" fontId="9" fillId="0" borderId="19" xfId="0" applyNumberFormat="1" applyFont="1" applyBorder="1" applyAlignment="1">
      <alignment horizontal="right" vertical="center" wrapText="1"/>
    </xf>
    <xf numFmtId="3" fontId="15" fillId="0" borderId="19" xfId="0" applyNumberFormat="1" applyFont="1" applyBorder="1" applyAlignment="1">
      <alignment horizontal="right" vertical="center" wrapText="1"/>
    </xf>
    <xf numFmtId="222" fontId="8" fillId="0" borderId="38" xfId="0" applyNumberFormat="1" applyFont="1" applyBorder="1" applyAlignment="1">
      <alignment vertical="center"/>
    </xf>
    <xf numFmtId="222" fontId="17" fillId="0" borderId="19" xfId="0" applyNumberFormat="1" applyFont="1" applyBorder="1" applyAlignment="1">
      <alignment horizontal="left" vertical="center" wrapText="1"/>
    </xf>
    <xf numFmtId="222" fontId="17" fillId="0" borderId="19" xfId="0" applyNumberFormat="1" applyFont="1" applyBorder="1" applyAlignment="1">
      <alignment horizontal="center" vertical="center"/>
    </xf>
    <xf numFmtId="222" fontId="17" fillId="0" borderId="19" xfId="0" applyNumberFormat="1" applyFont="1" applyBorder="1" applyAlignment="1">
      <alignment horizontal="right" vertical="center"/>
    </xf>
    <xf numFmtId="222" fontId="8" fillId="0" borderId="19" xfId="0" applyNumberFormat="1" applyFont="1" applyBorder="1" applyAlignment="1">
      <alignment horizontal="right" vertical="center" wrapText="1"/>
    </xf>
    <xf numFmtId="222" fontId="17" fillId="0" borderId="19" xfId="0" applyNumberFormat="1" applyFont="1" applyBorder="1" applyAlignment="1">
      <alignment horizontal="left" vertical="center"/>
    </xf>
    <xf numFmtId="222" fontId="17" fillId="0" borderId="19" xfId="0" applyNumberFormat="1" applyFont="1" applyBorder="1" applyAlignment="1">
      <alignment horizontal="right" vertical="center" wrapText="1"/>
    </xf>
    <xf numFmtId="222" fontId="12" fillId="0" borderId="34" xfId="0" applyNumberFormat="1" applyFont="1" applyBorder="1" applyAlignment="1">
      <alignment horizontal="center" vertical="center"/>
    </xf>
    <xf numFmtId="222" fontId="114" fillId="0" borderId="34" xfId="0" applyNumberFormat="1" applyFont="1" applyBorder="1" applyAlignment="1">
      <alignment horizontal="center" vertical="center"/>
    </xf>
    <xf numFmtId="222" fontId="114" fillId="0" borderId="0" xfId="0" applyNumberFormat="1" applyFont="1" applyAlignment="1">
      <alignment vertical="center"/>
    </xf>
    <xf numFmtId="222" fontId="8" fillId="0" borderId="34" xfId="0" applyNumberFormat="1" applyFont="1" applyBorder="1" applyAlignment="1">
      <alignment horizontal="center" vertical="center"/>
    </xf>
    <xf numFmtId="37" fontId="8" fillId="0" borderId="19" xfId="0" applyNumberFormat="1" applyFont="1" applyBorder="1" applyAlignment="1">
      <alignment horizontal="right" vertical="center" wrapText="1"/>
    </xf>
    <xf numFmtId="37" fontId="8" fillId="0" borderId="19" xfId="0" applyNumberFormat="1" applyFont="1" applyBorder="1" applyAlignment="1">
      <alignment horizontal="right" vertical="center"/>
    </xf>
    <xf numFmtId="37" fontId="15" fillId="0" borderId="19" xfId="0" applyNumberFormat="1" applyFont="1" applyBorder="1" applyAlignment="1">
      <alignment horizontal="right" vertical="center"/>
    </xf>
    <xf numFmtId="37" fontId="8" fillId="0" borderId="22" xfId="0" applyNumberFormat="1" applyFont="1" applyBorder="1" applyAlignment="1">
      <alignment horizontal="right" vertical="center"/>
    </xf>
    <xf numFmtId="3" fontId="12" fillId="0" borderId="34" xfId="0" applyNumberFormat="1" applyFont="1" applyBorder="1" applyAlignment="1">
      <alignment horizontal="right" vertical="center" wrapText="1"/>
    </xf>
    <xf numFmtId="222" fontId="8" fillId="0" borderId="9" xfId="0" quotePrefix="1" applyNumberFormat="1" applyFont="1" applyBorder="1" applyAlignment="1">
      <alignment horizontal="center" vertical="center" wrapText="1"/>
    </xf>
    <xf numFmtId="222" fontId="12" fillId="0" borderId="23" xfId="0" applyNumberFormat="1" applyFont="1" applyBorder="1" applyAlignment="1">
      <alignment vertical="center"/>
    </xf>
    <xf numFmtId="222" fontId="114" fillId="0" borderId="19" xfId="0" applyNumberFormat="1" applyFont="1" applyBorder="1" applyAlignment="1">
      <alignment vertical="center"/>
    </xf>
    <xf numFmtId="222" fontId="12" fillId="0" borderId="19" xfId="0" applyNumberFormat="1" applyFont="1" applyBorder="1" applyAlignment="1">
      <alignment vertical="center"/>
    </xf>
    <xf numFmtId="222" fontId="17" fillId="0" borderId="19" xfId="0" applyNumberFormat="1" applyFont="1" applyBorder="1" applyAlignment="1">
      <alignment vertical="center"/>
    </xf>
    <xf numFmtId="222" fontId="8" fillId="0" borderId="22" xfId="0" applyNumberFormat="1" applyFont="1" applyBorder="1" applyAlignment="1">
      <alignment vertical="center"/>
    </xf>
    <xf numFmtId="0" fontId="118" fillId="0" borderId="0" xfId="0" applyFont="1"/>
    <xf numFmtId="0" fontId="118" fillId="0" borderId="0" xfId="0" applyFont="1" applyAlignment="1">
      <alignment horizontal="center"/>
    </xf>
    <xf numFmtId="0" fontId="11" fillId="0" borderId="9" xfId="0" applyFont="1" applyBorder="1"/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12" fillId="0" borderId="0" xfId="0" applyFont="1" applyAlignment="1">
      <alignment vertical="center" wrapText="1"/>
    </xf>
    <xf numFmtId="0" fontId="112" fillId="0" borderId="0" xfId="0" applyFont="1" applyAlignment="1">
      <alignment horizontal="center" vertical="center" wrapText="1"/>
    </xf>
    <xf numFmtId="3" fontId="112" fillId="0" borderId="9" xfId="0" applyNumberFormat="1" applyFont="1" applyBorder="1" applyAlignment="1">
      <alignment horizontal="right" vertical="center" wrapText="1"/>
    </xf>
    <xf numFmtId="0" fontId="112" fillId="0" borderId="9" xfId="0" applyFont="1" applyBorder="1" applyAlignment="1">
      <alignment vertical="center" wrapText="1"/>
    </xf>
    <xf numFmtId="0" fontId="112" fillId="0" borderId="9" xfId="0" applyFont="1" applyBorder="1" applyAlignment="1">
      <alignment horizontal="center" vertical="center"/>
    </xf>
    <xf numFmtId="0" fontId="112" fillId="0" borderId="0" xfId="0" applyFont="1"/>
    <xf numFmtId="0" fontId="11" fillId="0" borderId="0" xfId="0" applyFont="1" applyAlignment="1">
      <alignment horizontal="center" vertical="center" wrapText="1"/>
    </xf>
    <xf numFmtId="0" fontId="117" fillId="0" borderId="0" xfId="0" applyFont="1"/>
    <xf numFmtId="3" fontId="11" fillId="0" borderId="9" xfId="0" applyNumberFormat="1" applyFont="1" applyBorder="1" applyAlignment="1">
      <alignment horizontal="right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3" fontId="115" fillId="0" borderId="9" xfId="0" applyNumberFormat="1" applyFont="1" applyBorder="1" applyAlignment="1">
      <alignment horizontal="right" vertical="center" wrapText="1"/>
    </xf>
    <xf numFmtId="0" fontId="115" fillId="0" borderId="9" xfId="0" applyFont="1" applyBorder="1" applyAlignment="1">
      <alignment vertical="center" wrapText="1"/>
    </xf>
    <xf numFmtId="3" fontId="116" fillId="0" borderId="9" xfId="0" applyNumberFormat="1" applyFont="1" applyBorder="1" applyAlignment="1">
      <alignment horizontal="right" vertical="center" wrapText="1"/>
    </xf>
    <xf numFmtId="0" fontId="116" fillId="0" borderId="9" xfId="0" applyFont="1" applyBorder="1" applyAlignment="1">
      <alignment horizontal="center" vertical="center" wrapText="1"/>
    </xf>
    <xf numFmtId="0" fontId="116" fillId="0" borderId="9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5" fillId="0" borderId="9" xfId="0" applyFont="1" applyBorder="1" applyAlignment="1">
      <alignment horizontal="center" vertical="center" wrapText="1"/>
    </xf>
    <xf numFmtId="0" fontId="115" fillId="0" borderId="45" xfId="0" applyFont="1" applyBorder="1" applyAlignment="1">
      <alignment horizontal="center" vertical="center" wrapText="1"/>
    </xf>
    <xf numFmtId="0" fontId="115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222" fontId="8" fillId="0" borderId="46" xfId="0" applyNumberFormat="1" applyFont="1" applyBorder="1" applyAlignment="1">
      <alignment vertical="center"/>
    </xf>
    <xf numFmtId="222" fontId="15" fillId="0" borderId="19" xfId="0" applyNumberFormat="1" applyFont="1" applyBorder="1" applyAlignment="1">
      <alignment vertical="center"/>
    </xf>
    <xf numFmtId="222" fontId="8" fillId="0" borderId="19" xfId="0" applyNumberFormat="1" applyFont="1" applyBorder="1" applyAlignment="1">
      <alignment vertical="center"/>
    </xf>
    <xf numFmtId="222" fontId="9" fillId="0" borderId="9" xfId="0" applyNumberFormat="1" applyFont="1" applyBorder="1" applyAlignment="1">
      <alignment horizontal="center" vertical="center" wrapText="1"/>
    </xf>
    <xf numFmtId="0" fontId="115" fillId="0" borderId="0" xfId="0" applyFont="1" applyAlignment="1">
      <alignment horizontal="center" wrapText="1"/>
    </xf>
    <xf numFmtId="0" fontId="115" fillId="0" borderId="0" xfId="0" applyFont="1" applyAlignment="1">
      <alignment horizontal="center"/>
    </xf>
    <xf numFmtId="0" fontId="112" fillId="0" borderId="0" xfId="0" applyFont="1" applyAlignment="1">
      <alignment horizontal="center"/>
    </xf>
    <xf numFmtId="0" fontId="112" fillId="0" borderId="2" xfId="0" applyFont="1" applyBorder="1" applyAlignment="1">
      <alignment horizontal="right"/>
    </xf>
    <xf numFmtId="222" fontId="9" fillId="0" borderId="9" xfId="0" applyNumberFormat="1" applyFont="1" applyBorder="1" applyAlignment="1">
      <alignment horizontal="center" vertical="center" wrapText="1"/>
    </xf>
    <xf numFmtId="222" fontId="17" fillId="0" borderId="0" xfId="0" applyNumberFormat="1" applyFont="1" applyAlignment="1">
      <alignment horizontal="right" vertical="center"/>
    </xf>
    <xf numFmtId="222" fontId="113" fillId="0" borderId="0" xfId="0" applyNumberFormat="1" applyFont="1" applyAlignment="1">
      <alignment horizontal="center" vertical="center"/>
    </xf>
    <xf numFmtId="222" fontId="111" fillId="0" borderId="0" xfId="0" applyNumberFormat="1" applyFont="1" applyAlignment="1">
      <alignment horizontal="center" vertical="center"/>
    </xf>
    <xf numFmtId="222" fontId="17" fillId="0" borderId="9" xfId="0" applyNumberFormat="1" applyFont="1" applyBorder="1" applyAlignment="1">
      <alignment horizontal="center" vertical="center"/>
    </xf>
    <xf numFmtId="222" fontId="9" fillId="0" borderId="9" xfId="0" applyNumberFormat="1" applyFont="1" applyBorder="1" applyAlignment="1">
      <alignment horizontal="center" vertical="center"/>
    </xf>
  </cellXfs>
  <cellStyles count="1613">
    <cellStyle name="_x0001_" xfId="1"/>
    <cellStyle name="??" xfId="2"/>
    <cellStyle name="?? [0.00]_List-dwg" xfId="3"/>
    <cellStyle name="?? [0]" xfId="4"/>
    <cellStyle name="?_x001d_??%U©÷u&amp;H©÷9_x0008_? s_x000a__x0007__x0001__x0001_" xfId="5"/>
    <cellStyle name="?_x001d_??%U©÷u&amp;H©÷9_x0008_?_x0009_s_x000a__x0007__x0001__x0001_" xfId="6"/>
    <cellStyle name="???? [0.00]_List-dwg" xfId="7"/>
    <cellStyle name="????_List-dwg" xfId="8"/>
    <cellStyle name="???[0]_?? DI" xfId="9"/>
    <cellStyle name="???_?? DI" xfId="10"/>
    <cellStyle name="??[0]_MATL COST ANALYSIS" xfId="11"/>
    <cellStyle name="??_(????)??????" xfId="12"/>
    <cellStyle name="??A? [0]_ÿÿÿÿÿÿ_1_¢¬???¢â? " xfId="13"/>
    <cellStyle name="??A?_ÿÿÿÿÿÿ_1_¢¬???¢â? " xfId="14"/>
    <cellStyle name="?¡±¢¥?_?¨ù??¢´¢¥_¢¬???¢â? " xfId="15"/>
    <cellStyle name="?ðÇ%U?&amp;H?_x0008_?s_x000a__x0007__x0001__x0001_" xfId="16"/>
    <cellStyle name="_Book1" xfId="17"/>
    <cellStyle name="_Giai Doan 3 Hong Ngu" xfId="18"/>
    <cellStyle name="_Giai Doan 3 Hong Ngu_559" xfId="19"/>
    <cellStyle name="_Giai Doan 3 Hong Ngu_Book1" xfId="20"/>
    <cellStyle name="_Giai Doan 3 Hong Ngu_Book1_1" xfId="21"/>
    <cellStyle name="_Giai Doan 3 Hong Ngu_Book1_Book1" xfId="22"/>
    <cellStyle name="_Giai Doan 3 Hong Ngu_Book1_BThuyen-KDTGoThap" xfId="23"/>
    <cellStyle name="_Giai Doan 3 Hong Ngu_Book1_DT Cau DT853 (DG DongThap)" xfId="24"/>
    <cellStyle name="_Giai Doan 3 Hong Ngu_Book1_DT Duong DT842 (Km18+974-Km28) ngay 30-10-06" xfId="25"/>
    <cellStyle name="_Giai Doan 3 Hong Ngu_Book1_HOA-DONG" xfId="26"/>
    <cellStyle name="_Giai Doan 3 Hong Ngu_Book1_KCNSaDec-A1-GD2-GiaQui 2" xfId="27"/>
    <cellStyle name="_Giai Doan 3 Hong Ngu_Book1_KPSATLO-ThanhBinh" xfId="28"/>
    <cellStyle name="_Giai Doan 3 Hong Ngu_Book1_STKL-Duong DT841(LAM SUA)" xfId="29"/>
    <cellStyle name="_Giai Doan 3 Hong Ngu_BThuyen-KDTGoThap" xfId="30"/>
    <cellStyle name="_Giai Doan 3 Hong Ngu_C. TAN DUONG DM MOI" xfId="31"/>
    <cellStyle name="_Giai Doan 3 Hong Ngu_CAU BA PHU 11-05-2007" xfId="32"/>
    <cellStyle name="_Giai Doan 3 Hong Ngu_CAU CAI SAO THUONG" xfId="33"/>
    <cellStyle name="_Giai Doan 3 Hong Ngu_CAU CAO MEN" xfId="34"/>
    <cellStyle name="_Giai Doan 3 Hong Ngu_CAU CAO MEN - DT852 12-24-12" xfId="35"/>
    <cellStyle name="_Giai Doan 3 Hong Ngu_CAU CAO MEN - DT852 12-24-12_Book1" xfId="36"/>
    <cellStyle name="_Giai Doan 3 Hong Ngu_CAU CAO MEN - DT852 12-24-12_C. TAN DUONG" xfId="37"/>
    <cellStyle name="_Giai Doan 3 Hong Ngu_CAU CAO MEN - DT852 12-24-12_CAU BA PHU 11-05-2007" xfId="38"/>
    <cellStyle name="_Giai Doan 3 Hong Ngu_CAU CAO MEN - DT852 12-24-12_CAU CAI SAO THUONG" xfId="39"/>
    <cellStyle name="_Giai Doan 3 Hong Ngu_CAU CAO MEN - DT852 12-24-12_CAU CAO MEN DM MOI" xfId="40"/>
    <cellStyle name="_Giai Doan 3 Hong Ngu_CAU CAO MEN - DT852 12-24-12_CAU CAO MEN DM MOI_Book1" xfId="41"/>
    <cellStyle name="_Giai Doan 3 Hong Ngu_CAU CAO MEN - DT852 12-24-12_CAU CAO MEN DM MOI_CAU BA PHU 11-05-2007" xfId="42"/>
    <cellStyle name="_Giai Doan 3 Hong Ngu_CAU CAO MEN - DT852 12-24-12_CAU CAO MEN DM MOI_CAU CAI SAO THUONG" xfId="43"/>
    <cellStyle name="_Giai Doan 3 Hong Ngu_CAU CAO MEN - DT852 12-24-12_CAU CAO MEN DM MOI_CAU DT 848" xfId="44"/>
    <cellStyle name="_Giai Doan 3 Hong Ngu_CAU CAO MEN - DT852 12-24-12_CAU CAO MEN DM MOI_CAU NGUYEN VAN VOI" xfId="45"/>
    <cellStyle name="_Giai Doan 3 Hong Ngu_CAU CAO MEN - DT852 12-24-12_CAU CAO MEN DM MOI_CAU TAN CONG SINH 1- 9x2+12x2+15" xfId="46"/>
    <cellStyle name="_Giai Doan 3 Hong Ngu_CAU CAO MEN - DT852 12-24-12_CAU CAO MEN DM MOI_CAU TAN CONG SINH 2- 3X15M" xfId="47"/>
    <cellStyle name="_Giai Doan 3 Hong Ngu_CAU CAO MEN - DT852 12-24-12_CAU CAO MEN DM MOI_CAU THUY LOI- 3X15M" xfId="48"/>
    <cellStyle name="_Giai Doan 3 Hong Ngu_CAU CAO MEN - DT852 12-24-12_CAU CAO MEN DM MOI_C-RachBaNhien" xfId="49"/>
    <cellStyle name="_Giai Doan 3 Hong Ngu_CAU CAO MEN - DT852 12-24-12_CAU CAO MEN DM MOI_DC KSTK DT845 DUONG Km8-Km18" xfId="50"/>
    <cellStyle name="_Giai Doan 3 Hong Ngu_CAU CAO MEN - DT852 12-24-12_CAU CAO MEN DM MOI_DT 851 DIEU CHINH" xfId="51"/>
    <cellStyle name="_Giai Doan 3 Hong Ngu_CAU CAO MEN - DT852 12-24-12_CAU CAO MEN DM MOI_DT845 (phat sinh lang nhua DT844)" xfId="52"/>
    <cellStyle name="_Giai Doan 3 Hong Ngu_CAU CAO MEN - DT852 12-24-12_CAU CAO MEN DM MOI_DT853Cu-DT853Moi" xfId="53"/>
    <cellStyle name="_Giai Doan 3 Hong Ngu_CAU CAO MEN - DT852 12-24-12_CAU CAO MEN DM MOI_DUONG THIEN HO DUONG &amp; NG VAN TRE (NDAI)" xfId="54"/>
    <cellStyle name="_Giai Doan 3 Hong Ngu_CAU CAO MEN - DT852 12-24-12_CAU CAO MEN DM MOI_DUONG TRAN HUNG DAO DC" xfId="55"/>
    <cellStyle name="_Giai Doan 3 Hong Ngu_CAU CAO MEN - DT852 12-24-12_CAU CAO MEN DM MOI_KINH PHI DADT - CST" xfId="56"/>
    <cellStyle name="_Giai Doan 3 Hong Ngu_CAU CAO MEN - DT852 12-24-12_CAU CAO MEN DM MOI_KINH PHI DADT - CST KHONG CAU TAM" xfId="57"/>
    <cellStyle name="_Giai Doan 3 Hong Ngu_CAU CAO MEN - DT852 12-24-12_CAU HOA LONG" xfId="58"/>
    <cellStyle name="_Giai Doan 3 Hong Ngu_CAU CAO MEN - DT852 12-24-12_CAU KINH CUNG" xfId="59"/>
    <cellStyle name="_Giai Doan 3 Hong Ngu_CAU CAO MEN - DT852 12-24-12_CAU NGUYEN VAN VOI" xfId="60"/>
    <cellStyle name="_Giai Doan 3 Hong Ngu_CAU CAO MEN - DT852 12-24-12_CAU RACH BA VAI 2X12.5+18.6M" xfId="61"/>
    <cellStyle name="_Giai Doan 3 Hong Ngu_CAU CAO MEN - DT852 12-24-12_CAU SAU BIEN" xfId="62"/>
    <cellStyle name="_Giai Doan 3 Hong Ngu_CAU CAO MEN - DT852 12-24-12_CauThayLam(DT848)" xfId="63"/>
    <cellStyle name="_Giai Doan 3 Hong Ngu_CAU CAO MEN - DT852 12-24-12_C-CaiGia-Tx.CLanh" xfId="64"/>
    <cellStyle name="_Giai Doan 3 Hong Ngu_CAU CAO MEN - DT852 12-24-12_C-KinhHuyenHam-Chauthanh" xfId="65"/>
    <cellStyle name="_Giai Doan 3 Hong Ngu_CAU CAO MEN - DT852 12-24-12_C-RachBaNhien" xfId="66"/>
    <cellStyle name="_Giai Doan 3 Hong Ngu_CAU CAO MEN - DT852 12-24-12_DT 851 DIEU CHINH" xfId="67"/>
    <cellStyle name="_Giai Doan 3 Hong Ngu_CAU CAO MEN - DT852 12-24-12_DT cau Rach Chua (H)" xfId="68"/>
    <cellStyle name="_Giai Doan 3 Hong Ngu_CAU CAO MEN - DT852 12-24-12_DT CauThayLam-DT848(kiem)" xfId="69"/>
    <cellStyle name="_Giai Doan 3 Hong Ngu_CAU CAO MEN - DT852 12-24-12_DT845 (phat sinh lang nhua DT844)" xfId="70"/>
    <cellStyle name="_Giai Doan 3 Hong Ngu_CAU CAO MEN - DT852 12-24-12_DT853Cu-DT853Moi" xfId="71"/>
    <cellStyle name="_Giai Doan 3 Hong Ngu_CAU CAO MEN - DT852 12-24-12_DUONG THIEN HO DUONG &amp; NG VAN TRE (NDAI)" xfId="72"/>
    <cellStyle name="_Giai Doan 3 Hong Ngu_CAU CAO MEN - DT852 12-24-12_DUONG TRAN HUNG DAO DC" xfId="73"/>
    <cellStyle name="_Giai Doan 3 Hong Ngu_CAU CAO MEN - DT852 12-24-12_KINH PHI DADT - CST KHONG CAU TAM" xfId="74"/>
    <cellStyle name="_Giai Doan 3 Hong Ngu_CAU CAO MEN - DT852 12-24-12_KINH PHI DADT - QUA PHUONG 6" xfId="75"/>
    <cellStyle name="_Giai Doan 3 Hong Ngu_CAU CAO MEN - DT852 12-24-12_KT KDC MY HOA" xfId="76"/>
    <cellStyle name="_Giai Doan 3 Hong Ngu_CAU CAO MEN - DT852 12-24-12_NguyenVanVoi" xfId="77"/>
    <cellStyle name="_Giai Doan 3 Hong Ngu_CAU CAO MEN DM MOI" xfId="78"/>
    <cellStyle name="_Giai Doan 3 Hong Ngu_CAU CDC MY AN" xfId="79"/>
    <cellStyle name="_Giai Doan 3 Hong Ngu_CAU CHO PHU DIEN" xfId="80"/>
    <cellStyle name="_Giai Doan 3 Hong Ngu_CAU DT 848" xfId="81"/>
    <cellStyle name="_Giai Doan 3 Hong Ngu_CAU DT852" xfId="82"/>
    <cellStyle name="_Giai Doan 3 Hong Ngu_CAU HOA LONG" xfId="83"/>
    <cellStyle name="_Giai Doan 3 Hong Ngu_CAU KINH CUNG" xfId="84"/>
    <cellStyle name="_Giai Doan 3 Hong Ngu_CAU NGUYEN VAN VOI" xfId="85"/>
    <cellStyle name="_Giai Doan 3 Hong Ngu_CAU ONG HO" xfId="86"/>
    <cellStyle name="_Giai Doan 3 Hong Ngu_CAU ONG HO DM MOI" xfId="87"/>
    <cellStyle name="_Giai Doan 3 Hong Ngu_CAU ONG HO_Book1" xfId="88"/>
    <cellStyle name="_Giai Doan 3 Hong Ngu_CAU ONG HO_Book1_1" xfId="89"/>
    <cellStyle name="_Giai Doan 3 Hong Ngu_CAU ONG HO_C. TAN DUONG DM MOI" xfId="90"/>
    <cellStyle name="_Giai Doan 3 Hong Ngu_CAU ONG HO_C.PHI BO DO MOI" xfId="91"/>
    <cellStyle name="_Giai Doan 3 Hong Ngu_CAU ONG HO_CAU CAO MEN" xfId="92"/>
    <cellStyle name="_Giai Doan 3 Hong Ngu_CAU ONG HO_CAU CAO MEN DM MOI" xfId="93"/>
    <cellStyle name="_Giai Doan 3 Hong Ngu_CAU ONG HO_CAU CAO MEN DM MOI_CAU DT 848" xfId="94"/>
    <cellStyle name="_Giai Doan 3 Hong Ngu_CAU ONG HO_CAU CAO MEN_CAU KINH CUNG" xfId="95"/>
    <cellStyle name="_Giai Doan 3 Hong Ngu_CAU ONG HO_CAU CAO MEN_C-CaiGia-Tx.CLanh" xfId="96"/>
    <cellStyle name="_Giai Doan 3 Hong Ngu_CAU ONG HO_CAU CAO MEN_C-KinhHuyenHam-Chauthanh" xfId="97"/>
    <cellStyle name="_Giai Doan 3 Hong Ngu_CAU ONG HO_CAU CAO MEN_CumDanCuThuongPhuoc1" xfId="98"/>
    <cellStyle name="_Giai Doan 3 Hong Ngu_CAU ONG HO_CAU CAO MEN_DT853Cu-DT853Moi" xfId="99"/>
    <cellStyle name="_Giai Doan 3 Hong Ngu_CAU ONG HO_CAU CAO MEN_KhemGiua" xfId="100"/>
    <cellStyle name="_Giai Doan 3 Hong Ngu_CAU ONG HO_CAU CAO MEN_SauBien" xfId="101"/>
    <cellStyle name="_Giai Doan 3 Hong Ngu_CAU ONG HO_CAU DT852" xfId="102"/>
    <cellStyle name="_Giai Doan 3 Hong Ngu_CAU ONG HO_CAU DT852 - GOI2" xfId="103"/>
    <cellStyle name="_Giai Doan 3 Hong Ngu_CAU ONG HO_CAU ONG HO" xfId="104"/>
    <cellStyle name="_Giai Doan 3 Hong Ngu_CAU ONG HO_CAU ONG HO DM MOI" xfId="105"/>
    <cellStyle name="_Giai Doan 3 Hong Ngu_CAU ONG HO_CAU TAN DUONG" xfId="106"/>
    <cellStyle name="_Giai Doan 3 Hong Ngu_CAU ONG HO_CAU THU CU KM14" xfId="107"/>
    <cellStyle name="_Giai Doan 3 Hong Ngu_CAU ONG HO_DT845 (phat sinh lang nhua DT844)" xfId="108"/>
    <cellStyle name="_Giai Doan 3 Hong Ngu_CAU ONG HO_DUONG DT851 KM0-KM5" xfId="109"/>
    <cellStyle name="_Giai Doan 3 Hong Ngu_CAU ONG HO_KINH PHÍ 1" xfId="110"/>
    <cellStyle name="_Giai Doan 3 Hong Ngu_CAU ONG HO_KP HT CAU DT852 - GOI2" xfId="111"/>
    <cellStyle name="_Giai Doan 3 Hong Ngu_CAU ONG HO_KP HT CAU DT852 - GOI31" xfId="112"/>
    <cellStyle name="_Giai Doan 3 Hong Ngu_CAU ONG HO_KP HT CAU DT853 - GOI CAU 1" xfId="113"/>
    <cellStyle name="_Giai Doan 3 Hong Ngu_CAU ONG HO_KP HT CAU DT853 - GOI CAU 2" xfId="114"/>
    <cellStyle name="_Giai Doan 3 Hong Ngu_CAU ONG HO_KP HT CAU DT853 - GOI CAU 3 (31-10)" xfId="115"/>
    <cellStyle name="_Giai Doan 3 Hong Ngu_CAU ONG HO_KP HT CAU DT853 - GOI CAU 4" xfId="116"/>
    <cellStyle name="_Giai Doan 3 Hong Ngu_CAU ONG HO_NTNNONG" xfId="117"/>
    <cellStyle name="_Giai Doan 3 Hong Ngu_CAU ONG HO_YCVL-CauKR-MCD-KGT-MTT-DonDong" xfId="118"/>
    <cellStyle name="_Giai Doan 3 Hong Ngu_CAU RACH BA VAI 2X12.5+18.6M" xfId="119"/>
    <cellStyle name="_Giai Doan 3 Hong Ngu_CAU SAU BIEN" xfId="120"/>
    <cellStyle name="_Giai Doan 3 Hong Ngu_CAU TAN DUONG" xfId="121"/>
    <cellStyle name="_Giai Doan 3 Hong Ngu_CAUTHONGLUU CU KHO 7M" xfId="122"/>
    <cellStyle name="_Giai Doan 3 Hong Ngu_C-CaiGia-Tx.CLanh" xfId="123"/>
    <cellStyle name="_Giai Doan 3 Hong Ngu_C-KinhHuyenHam-Chauthanh" xfId="124"/>
    <cellStyle name="_Giai Doan 3 Hong Ngu_C-RachBaNhien" xfId="125"/>
    <cellStyle name="_Giai Doan 3 Hong Ngu_C-ThuyLoi-Chauthanh" xfId="126"/>
    <cellStyle name="_Giai Doan 3 Hong Ngu_CumDanCuThuongPhuoc1" xfId="127"/>
    <cellStyle name="_Giai Doan 3 Hong Ngu_Chep" xfId="128"/>
    <cellStyle name="_Giai Doan 3 Hong Ngu_CHIET TINH GIA" xfId="129"/>
    <cellStyle name="_Giai Doan 3 Hong Ngu_Don gia chi tiet DT843 saRai-LSN(HTX)" xfId="130"/>
    <cellStyle name="_Giai Doan 3 Hong Ngu_Don gia chi tiet DT843 saRai-LSN(Trung tam)" xfId="131"/>
    <cellStyle name="_Giai Doan 3 Hong Ngu_D-So4ndaiKCNC-SaDec-TL23" xfId="132"/>
    <cellStyle name="_Giai Doan 3 Hong Ngu_DT 854 KM10-KM14- PS CONG" xfId="133"/>
    <cellStyle name="_Giai Doan 3 Hong Ngu_DT Cau DT853 (DG DongThap)" xfId="134"/>
    <cellStyle name="_Giai Doan 3 Hong Ngu_DT DUONG DT 844 KM28-KM35 (13-9)." xfId="135"/>
    <cellStyle name="_Giai Doan 3 Hong Ngu_DT Duong DT842 (Km18+974-Km28) ngay 30-10-06" xfId="136"/>
    <cellStyle name="_Giai Doan 3 Hong Ngu_DT845 (phat sinh lang nhua DT844)" xfId="137"/>
    <cellStyle name="_Giai Doan 3 Hong Ngu_DT-DENBU" xfId="138"/>
    <cellStyle name="_Giai Doan 3 Hong Ngu_DULICH TRAM CHIM - TUYEN 1" xfId="139"/>
    <cellStyle name="_Giai Doan 3 Hong Ngu_DUONG DIEN BIEN PHU" xfId="140"/>
    <cellStyle name="_Giai Doan 3 Hong Ngu_DUONG DT 851 KM0-KM0+173" xfId="141"/>
    <cellStyle name="_Giai Doan 3 Hong Ngu_DUONG DT 851 KM2-KM8" xfId="142"/>
    <cellStyle name="_Giai Doan 3 Hong Ngu_DUONG DT 851 KM2-KM8_Book1" xfId="143"/>
    <cellStyle name="_Giai Doan 3 Hong Ngu_DUONG DT 851 KM2-KM8_CAU AN THANH" xfId="144"/>
    <cellStyle name="_Giai Doan 3 Hong Ngu_DUONG DT 851 KM2-KM8_CAU CAI SAO THUONG" xfId="145"/>
    <cellStyle name="_Giai Doan 3 Hong Ngu_DUONG DT 851 KM2-KM8_CAU KINH CUNG" xfId="146"/>
    <cellStyle name="_Giai Doan 3 Hong Ngu_DUONG DT 851 KM2-KM8_CAU MUONG RANH (3X12)" xfId="147"/>
    <cellStyle name="_Giai Doan 3 Hong Ngu_DUONG DT 851 KM2-KM8_CAU NGUYEN VAN VOI" xfId="148"/>
    <cellStyle name="_Giai Doan 3 Hong Ngu_DUONG DT 851 KM2-KM8_CAU RACH BA VAI 2X12.5+18.6M" xfId="149"/>
    <cellStyle name="_Giai Doan 3 Hong Ngu_DUONG DT 851 KM2-KM8_CAU TAN CONG SINH 2- 3X15M" xfId="150"/>
    <cellStyle name="_Giai Doan 3 Hong Ngu_DUONG DT 851 KM2-KM8_C-CaiGia-Tx.CLanh" xfId="151"/>
    <cellStyle name="_Giai Doan 3 Hong Ngu_DUONG DT 851 KM2-KM8_C-KinhHuyenHam-Chauthanh" xfId="152"/>
    <cellStyle name="_Giai Doan 3 Hong Ngu_DUONG DT 851 KM2-KM8_C-RachBaNhien" xfId="153"/>
    <cellStyle name="_Giai Doan 3 Hong Ngu_DUONG DT 851 KM2-KM8_CumDanCuThuongPhuoc1" xfId="154"/>
    <cellStyle name="_Giai Doan 3 Hong Ngu_DUONG DT 851 KM2-KM8_DA DUONG DT 851 KM0-KM0+173" xfId="155"/>
    <cellStyle name="_Giai Doan 3 Hong Ngu_DUONG DT 851 KM2-KM8_DC KSTK DT845 DUONG Km8-Km18" xfId="156"/>
    <cellStyle name="_Giai Doan 3 Hong Ngu_DUONG DT 851 KM2-KM8_DT 851 DIEU CHINH" xfId="157"/>
    <cellStyle name="_Giai Doan 3 Hong Ngu_DUONG DT 851 KM2-KM8_DT DUONG DT 844 KM28-KM35 (13-9)." xfId="158"/>
    <cellStyle name="_Giai Doan 3 Hong Ngu_DUONG DT 851 KM2-KM8_DT845 (phat sinh lang nhua DT844)" xfId="159"/>
    <cellStyle name="_Giai Doan 3 Hong Ngu_DUONG DT 851 KM2-KM8_DUONG DT 851 KM0-KM0+173" xfId="160"/>
    <cellStyle name="_Giai Doan 3 Hong Ngu_DUONG DT 851 KM2-KM8_DUONG NOI DAI KCN C" xfId="161"/>
    <cellStyle name="_Giai Doan 3 Hong Ngu_DUONG DT 851 KM2-KM8_DUONG RACH CHUA - NHAN LUONG MAT &amp; CAU RACH GIA" xfId="162"/>
    <cellStyle name="_Giai Doan 3 Hong Ngu_DUONG DT 851 KM2-KM8_KINH PHI DADT - CST" xfId="163"/>
    <cellStyle name="_Giai Doan 3 Hong Ngu_DUONG DT 851 KM2-KM8_KINH PHI DADT - CST KHONG CAU TAM" xfId="164"/>
    <cellStyle name="_Giai Doan 3 Hong Ngu_DUONG DT 851 KM2-KM8_KINH PHI DADT - QUA PHUONG 6" xfId="165"/>
    <cellStyle name="_Giai Doan 3 Hong Ngu_DUONG DT 851 KM2-KM8_KPXL DUONG DT 850 CAU" xfId="166"/>
    <cellStyle name="_Giai Doan 3 Hong Ngu_DUONG DT 851 KM2-KM8_KT KDC MY HOA" xfId="167"/>
    <cellStyle name="_Giai Doan 3 Hong Ngu_DUONG DT 851 KM2-KM8_KhemGiua" xfId="168"/>
    <cellStyle name="_Giai Doan 3 Hong Ngu_DUONG DT 851 KM2-KM8_KHU HANH CHANH  HUYEN LAI VUNG" xfId="169"/>
    <cellStyle name="_Giai Doan 3 Hong Ngu_DUONG DT 851 KM2-KM8_SauBien" xfId="170"/>
    <cellStyle name="_Giai Doan 3 Hong Ngu_DUONG DT 851 KM2-KM8_YCVL-CauKR-MCD-KGT-MTT-DonDong" xfId="171"/>
    <cellStyle name="_Giai Doan 3 Hong Ngu_DUONG LY THUONG KIET-TKKT" xfId="172"/>
    <cellStyle name="_Giai Doan 3 Hong Ngu_DUONG RACH CHUA - NHAN LUONG" xfId="173"/>
    <cellStyle name="_Giai Doan 3 Hong Ngu_DUONG RACH CHUA - NHAN LUONG - NEN VA CONG" xfId="174"/>
    <cellStyle name="_Giai Doan 3 Hong Ngu_DUONG THIEN HO DUONG &amp; NG VAN TRE (NDAI)" xfId="175"/>
    <cellStyle name="_Giai Doan 3 Hong Ngu_Gia du thau - Kho hang Cang SaDec" xfId="176"/>
    <cellStyle name="_Giai Doan 3 Hong Ngu_Gia du thau (goi 02) 25-09-2007" xfId="177"/>
    <cellStyle name="_Giai Doan 3 Hong Ngu_Gia du thau cau Phu Duc (Cty XL va VLXD DT)" xfId="178"/>
    <cellStyle name="_Giai Doan 3 Hong Ngu_Gia du thau DT841 (Cty XL va VLXD DT) " xfId="179"/>
    <cellStyle name="_Giai Doan 3 Hong Ngu_Gia du thau Duong DT844 (Km35-45)" xfId="180"/>
    <cellStyle name="_Giai Doan 3 Hong Ngu_Gia du thua (goi 3) 25-09-2007" xfId="181"/>
    <cellStyle name="_Giai Doan 3 Hong Ngu_KINH PHI DADT - CST KHONG CAU TAM" xfId="182"/>
    <cellStyle name="_Giai Doan 3 Hong Ngu_KINH PHI DADT - QUA PHUONG 6" xfId="183"/>
    <cellStyle name="_Giai Doan 3 Hong Ngu_KP HT CAU DT852 - GOI2" xfId="184"/>
    <cellStyle name="_Giai Doan 3 Hong Ngu_KP HT CAU DT852 - GOI31" xfId="185"/>
    <cellStyle name="_Giai Doan 3 Hong Ngu_KP HT CAU DT853 - GOI CAU 1" xfId="186"/>
    <cellStyle name="_Giai Doan 3 Hong Ngu_KP HT CAU DT853 - GOI CAU 3 (31-10)" xfId="187"/>
    <cellStyle name="_Giai Doan 3 Hong Ngu_KT KDC MY HOA" xfId="188"/>
    <cellStyle name="_Giai Doan 3 Hong Ngu_KHAI TOAN CAU PHU DUC" xfId="189"/>
    <cellStyle name="_Giai Doan 3 Hong Ngu_KhemGiua" xfId="190"/>
    <cellStyle name="_Giai Doan 3 Hong Ngu_Khoi luong goi thau 13 DT853" xfId="191"/>
    <cellStyle name="_Giai Doan 3 Hong Ngu_KHU HANH CHANH  HUYEN LAI VUNG" xfId="192"/>
    <cellStyle name="_Giai Doan 3 Hong Ngu_MAIN_VNI" xfId="193"/>
    <cellStyle name="_Giai Doan 3 Hong Ngu_NOI CONG DT 854 (PHAT SINH)" xfId="194"/>
    <cellStyle name="_Giai Doan 3 Hong Ngu_NTNNONG" xfId="195"/>
    <cellStyle name="_Giai Doan 3 Hong Ngu_NguyenVanVoi" xfId="196"/>
    <cellStyle name="_Giai Doan 3 Hong Ngu_vn 27 (2)" xfId="197"/>
    <cellStyle name="_Giai Doan 3 Hong Ngu_Xet gia Duong DT850 (6-11)" xfId="198"/>
    <cellStyle name="_Giai Doan 3 Hong Ngu_Xet thau DT844 (Km28-Km35)" xfId="199"/>
    <cellStyle name="_Giai Doan 3 Hong Ngu_YCVL-CauKR-MCD-KGT-MTT-DonDong" xfId="200"/>
    <cellStyle name="_KT (2)" xfId="201"/>
    <cellStyle name="_KT (2)_1" xfId="202"/>
    <cellStyle name="_KT (2)_2" xfId="203"/>
    <cellStyle name="_KT (2)_2_TG-TH" xfId="204"/>
    <cellStyle name="_KT (2)_2_TG-TH_Book1" xfId="205"/>
    <cellStyle name="_KT (2)_2_TG-TH_Giai Doan 3 Hong Ngu" xfId="206"/>
    <cellStyle name="_KT (2)_3" xfId="207"/>
    <cellStyle name="_KT (2)_3_TG-TH" xfId="208"/>
    <cellStyle name="_KT (2)_3_TG-TH_Book1" xfId="209"/>
    <cellStyle name="_KT (2)_3_TG-TH_Giai Doan 3 Hong Ngu" xfId="210"/>
    <cellStyle name="_KT (2)_3_TG-TH_Giai Doan 3 Hong Ngu_559" xfId="211"/>
    <cellStyle name="_KT (2)_3_TG-TH_Giai Doan 3 Hong Ngu_Book1" xfId="212"/>
    <cellStyle name="_KT (2)_3_TG-TH_Giai Doan 3 Hong Ngu_Book1_1" xfId="213"/>
    <cellStyle name="_KT (2)_3_TG-TH_Giai Doan 3 Hong Ngu_Book1_Book1" xfId="214"/>
    <cellStyle name="_KT (2)_3_TG-TH_Giai Doan 3 Hong Ngu_Book1_BThuyen-KDTGoThap" xfId="215"/>
    <cellStyle name="_KT (2)_3_TG-TH_Giai Doan 3 Hong Ngu_Book1_DT Cau DT853 (DG DongThap)" xfId="216"/>
    <cellStyle name="_KT (2)_3_TG-TH_Giai Doan 3 Hong Ngu_Book1_DT Duong DT842 (Km18+974-Km28) ngay 30-10-06" xfId="217"/>
    <cellStyle name="_KT (2)_3_TG-TH_Giai Doan 3 Hong Ngu_Book1_HOA-DONG" xfId="218"/>
    <cellStyle name="_KT (2)_3_TG-TH_Giai Doan 3 Hong Ngu_Book1_KCNSaDec-A1-GD2-GiaQui 2" xfId="219"/>
    <cellStyle name="_KT (2)_3_TG-TH_Giai Doan 3 Hong Ngu_Book1_KPSATLO-ThanhBinh" xfId="220"/>
    <cellStyle name="_KT (2)_3_TG-TH_Giai Doan 3 Hong Ngu_Book1_STKL-Duong DT841(LAM SUA)" xfId="221"/>
    <cellStyle name="_KT (2)_3_TG-TH_Giai Doan 3 Hong Ngu_BThuyen-KDTGoThap" xfId="222"/>
    <cellStyle name="_KT (2)_3_TG-TH_Giai Doan 3 Hong Ngu_C. TAN DUONG DM MOI" xfId="223"/>
    <cellStyle name="_KT (2)_3_TG-TH_Giai Doan 3 Hong Ngu_CAU BA PHU 11-05-2007" xfId="224"/>
    <cellStyle name="_KT (2)_3_TG-TH_Giai Doan 3 Hong Ngu_CAU CAI SAO THUONG" xfId="225"/>
    <cellStyle name="_KT (2)_3_TG-TH_Giai Doan 3 Hong Ngu_CAU CAO MEN" xfId="226"/>
    <cellStyle name="_KT (2)_3_TG-TH_Giai Doan 3 Hong Ngu_CAU CAO MEN - DT852 12-24-12" xfId="227"/>
    <cellStyle name="_KT (2)_3_TG-TH_Giai Doan 3 Hong Ngu_CAU CAO MEN - DT852 12-24-12_Book1" xfId="228"/>
    <cellStyle name="_KT (2)_3_TG-TH_Giai Doan 3 Hong Ngu_CAU CAO MEN - DT852 12-24-12_C. TAN DUONG" xfId="229"/>
    <cellStyle name="_KT (2)_3_TG-TH_Giai Doan 3 Hong Ngu_CAU CAO MEN - DT852 12-24-12_CAU BA PHU 11-05-2007" xfId="230"/>
    <cellStyle name="_KT (2)_3_TG-TH_Giai Doan 3 Hong Ngu_CAU CAO MEN - DT852 12-24-12_CAU CAI SAO THUONG" xfId="231"/>
    <cellStyle name="_KT (2)_3_TG-TH_Giai Doan 3 Hong Ngu_CAU CAO MEN - DT852 12-24-12_CAU CAO MEN DM MOI" xfId="232"/>
    <cellStyle name="_KT (2)_3_TG-TH_Giai Doan 3 Hong Ngu_CAU CAO MEN - DT852 12-24-12_CAU CAO MEN DM MOI_Book1" xfId="233"/>
    <cellStyle name="_KT (2)_3_TG-TH_Giai Doan 3 Hong Ngu_CAU CAO MEN - DT852 12-24-12_CAU CAO MEN DM MOI_CAU BA PHU 11-05-2007" xfId="234"/>
    <cellStyle name="_KT (2)_3_TG-TH_Giai Doan 3 Hong Ngu_CAU CAO MEN - DT852 12-24-12_CAU CAO MEN DM MOI_CAU CAI SAO THUONG" xfId="235"/>
    <cellStyle name="_KT (2)_3_TG-TH_Giai Doan 3 Hong Ngu_CAU CAO MEN - DT852 12-24-12_CAU CAO MEN DM MOI_CAU DT 848" xfId="236"/>
    <cellStyle name="_KT (2)_3_TG-TH_Giai Doan 3 Hong Ngu_CAU CAO MEN - DT852 12-24-12_CAU CAO MEN DM MOI_CAU NGUYEN VAN VOI" xfId="237"/>
    <cellStyle name="_KT (2)_3_TG-TH_Giai Doan 3 Hong Ngu_CAU CAO MEN - DT852 12-24-12_CAU CAO MEN DM MOI_CAU TAN CONG SINH 1- 9x2+12x2+15" xfId="238"/>
    <cellStyle name="_KT (2)_3_TG-TH_Giai Doan 3 Hong Ngu_CAU CAO MEN - DT852 12-24-12_CAU CAO MEN DM MOI_CAU TAN CONG SINH 2- 3X15M" xfId="239"/>
    <cellStyle name="_KT (2)_3_TG-TH_Giai Doan 3 Hong Ngu_CAU CAO MEN - DT852 12-24-12_CAU CAO MEN DM MOI_CAU THUY LOI- 3X15M" xfId="240"/>
    <cellStyle name="_KT (2)_3_TG-TH_Giai Doan 3 Hong Ngu_CAU CAO MEN - DT852 12-24-12_CAU CAO MEN DM MOI_C-RachBaNhien" xfId="241"/>
    <cellStyle name="_KT (2)_3_TG-TH_Giai Doan 3 Hong Ngu_CAU CAO MEN - DT852 12-24-12_CAU CAO MEN DM MOI_DC KSTK DT845 DUONG Km8-Km18" xfId="242"/>
    <cellStyle name="_KT (2)_3_TG-TH_Giai Doan 3 Hong Ngu_CAU CAO MEN - DT852 12-24-12_CAU CAO MEN DM MOI_DT 851 DIEU CHINH" xfId="243"/>
    <cellStyle name="_KT (2)_3_TG-TH_Giai Doan 3 Hong Ngu_CAU CAO MEN - DT852 12-24-12_CAU CAO MEN DM MOI_DT845 (phat sinh lang nhua DT844)" xfId="244"/>
    <cellStyle name="_KT (2)_3_TG-TH_Giai Doan 3 Hong Ngu_CAU CAO MEN - DT852 12-24-12_CAU CAO MEN DM MOI_DT853Cu-DT853Moi" xfId="245"/>
    <cellStyle name="_KT (2)_3_TG-TH_Giai Doan 3 Hong Ngu_CAU CAO MEN - DT852 12-24-12_CAU CAO MEN DM MOI_DUONG THIEN HO DUONG &amp; NG VAN TRE (NDAI)" xfId="246"/>
    <cellStyle name="_KT (2)_3_TG-TH_Giai Doan 3 Hong Ngu_CAU CAO MEN - DT852 12-24-12_CAU CAO MEN DM MOI_DUONG TRAN HUNG DAO DC" xfId="247"/>
    <cellStyle name="_KT (2)_3_TG-TH_Giai Doan 3 Hong Ngu_CAU CAO MEN - DT852 12-24-12_CAU CAO MEN DM MOI_KINH PHI DADT - CST" xfId="248"/>
    <cellStyle name="_KT (2)_3_TG-TH_Giai Doan 3 Hong Ngu_CAU CAO MEN - DT852 12-24-12_CAU CAO MEN DM MOI_KINH PHI DADT - CST KHONG CAU TAM" xfId="249"/>
    <cellStyle name="_KT (2)_3_TG-TH_Giai Doan 3 Hong Ngu_CAU CAO MEN - DT852 12-24-12_CAU HOA LONG" xfId="250"/>
    <cellStyle name="_KT (2)_3_TG-TH_Giai Doan 3 Hong Ngu_CAU CAO MEN - DT852 12-24-12_CAU KINH CUNG" xfId="251"/>
    <cellStyle name="_KT (2)_3_TG-TH_Giai Doan 3 Hong Ngu_CAU CAO MEN - DT852 12-24-12_CAU NGUYEN VAN VOI" xfId="252"/>
    <cellStyle name="_KT (2)_3_TG-TH_Giai Doan 3 Hong Ngu_CAU CAO MEN - DT852 12-24-12_CAU RACH BA VAI 2X12.5+18.6M" xfId="253"/>
    <cellStyle name="_KT (2)_3_TG-TH_Giai Doan 3 Hong Ngu_CAU CAO MEN - DT852 12-24-12_CAU SAU BIEN" xfId="254"/>
    <cellStyle name="_KT (2)_3_TG-TH_Giai Doan 3 Hong Ngu_CAU CAO MEN - DT852 12-24-12_CauThayLam(DT848)" xfId="255"/>
    <cellStyle name="_KT (2)_3_TG-TH_Giai Doan 3 Hong Ngu_CAU CAO MEN - DT852 12-24-12_C-CaiGia-Tx.CLanh" xfId="256"/>
    <cellStyle name="_KT (2)_3_TG-TH_Giai Doan 3 Hong Ngu_CAU CAO MEN - DT852 12-24-12_C-KinhHuyenHam-Chauthanh" xfId="257"/>
    <cellStyle name="_KT (2)_3_TG-TH_Giai Doan 3 Hong Ngu_CAU CAO MEN - DT852 12-24-12_C-RachBaNhien" xfId="258"/>
    <cellStyle name="_KT (2)_3_TG-TH_Giai Doan 3 Hong Ngu_CAU CAO MEN - DT852 12-24-12_DT 851 DIEU CHINH" xfId="259"/>
    <cellStyle name="_KT (2)_3_TG-TH_Giai Doan 3 Hong Ngu_CAU CAO MEN - DT852 12-24-12_DT cau Rach Chua (H)" xfId="260"/>
    <cellStyle name="_KT (2)_3_TG-TH_Giai Doan 3 Hong Ngu_CAU CAO MEN - DT852 12-24-12_DT CauThayLam-DT848(kiem)" xfId="261"/>
    <cellStyle name="_KT (2)_3_TG-TH_Giai Doan 3 Hong Ngu_CAU CAO MEN - DT852 12-24-12_DT845 (phat sinh lang nhua DT844)" xfId="262"/>
    <cellStyle name="_KT (2)_3_TG-TH_Giai Doan 3 Hong Ngu_CAU CAO MEN - DT852 12-24-12_DT853Cu-DT853Moi" xfId="263"/>
    <cellStyle name="_KT (2)_3_TG-TH_Giai Doan 3 Hong Ngu_CAU CAO MEN - DT852 12-24-12_DUONG THIEN HO DUONG &amp; NG VAN TRE (NDAI)" xfId="264"/>
    <cellStyle name="_KT (2)_3_TG-TH_Giai Doan 3 Hong Ngu_CAU CAO MEN - DT852 12-24-12_DUONG TRAN HUNG DAO DC" xfId="265"/>
    <cellStyle name="_KT (2)_3_TG-TH_Giai Doan 3 Hong Ngu_CAU CAO MEN - DT852 12-24-12_KINH PHI DADT - CST KHONG CAU TAM" xfId="266"/>
    <cellStyle name="_KT (2)_3_TG-TH_Giai Doan 3 Hong Ngu_CAU CAO MEN - DT852 12-24-12_KINH PHI DADT - QUA PHUONG 6" xfId="267"/>
    <cellStyle name="_KT (2)_3_TG-TH_Giai Doan 3 Hong Ngu_CAU CAO MEN - DT852 12-24-12_KT KDC MY HOA" xfId="268"/>
    <cellStyle name="_KT (2)_3_TG-TH_Giai Doan 3 Hong Ngu_CAU CAO MEN - DT852 12-24-12_NguyenVanVoi" xfId="269"/>
    <cellStyle name="_KT (2)_3_TG-TH_Giai Doan 3 Hong Ngu_CAU CAO MEN DM MOI" xfId="270"/>
    <cellStyle name="_KT (2)_3_TG-TH_Giai Doan 3 Hong Ngu_CAU CDC MY AN" xfId="271"/>
    <cellStyle name="_KT (2)_3_TG-TH_Giai Doan 3 Hong Ngu_CAU CHO PHU DIEN" xfId="272"/>
    <cellStyle name="_KT (2)_3_TG-TH_Giai Doan 3 Hong Ngu_CAU DT 848" xfId="273"/>
    <cellStyle name="_KT (2)_3_TG-TH_Giai Doan 3 Hong Ngu_CAU DT852" xfId="274"/>
    <cellStyle name="_KT (2)_3_TG-TH_Giai Doan 3 Hong Ngu_CAU HOA LONG" xfId="275"/>
    <cellStyle name="_KT (2)_3_TG-TH_Giai Doan 3 Hong Ngu_CAU KINH CUNG" xfId="276"/>
    <cellStyle name="_KT (2)_3_TG-TH_Giai Doan 3 Hong Ngu_CAU NGUYEN VAN VOI" xfId="277"/>
    <cellStyle name="_KT (2)_3_TG-TH_Giai Doan 3 Hong Ngu_CAU ONG HO" xfId="278"/>
    <cellStyle name="_KT (2)_3_TG-TH_Giai Doan 3 Hong Ngu_CAU ONG HO DM MOI" xfId="279"/>
    <cellStyle name="_KT (2)_3_TG-TH_Giai Doan 3 Hong Ngu_CAU ONG HO_Book1" xfId="280"/>
    <cellStyle name="_KT (2)_3_TG-TH_Giai Doan 3 Hong Ngu_CAU ONG HO_Book1_1" xfId="281"/>
    <cellStyle name="_KT (2)_3_TG-TH_Giai Doan 3 Hong Ngu_CAU ONG HO_C. TAN DUONG DM MOI" xfId="282"/>
    <cellStyle name="_KT (2)_3_TG-TH_Giai Doan 3 Hong Ngu_CAU ONG HO_C.PHI BO DO MOI" xfId="283"/>
    <cellStyle name="_KT (2)_3_TG-TH_Giai Doan 3 Hong Ngu_CAU ONG HO_CAU CAO MEN" xfId="284"/>
    <cellStyle name="_KT (2)_3_TG-TH_Giai Doan 3 Hong Ngu_CAU ONG HO_CAU CAO MEN DM MOI" xfId="285"/>
    <cellStyle name="_KT (2)_3_TG-TH_Giai Doan 3 Hong Ngu_CAU ONG HO_CAU CAO MEN DM MOI_CAU DT 848" xfId="286"/>
    <cellStyle name="_KT (2)_3_TG-TH_Giai Doan 3 Hong Ngu_CAU ONG HO_CAU CAO MEN_CAU KINH CUNG" xfId="287"/>
    <cellStyle name="_KT (2)_3_TG-TH_Giai Doan 3 Hong Ngu_CAU ONG HO_CAU CAO MEN_C-CaiGia-Tx.CLanh" xfId="288"/>
    <cellStyle name="_KT (2)_3_TG-TH_Giai Doan 3 Hong Ngu_CAU ONG HO_CAU CAO MEN_C-KinhHuyenHam-Chauthanh" xfId="289"/>
    <cellStyle name="_KT (2)_3_TG-TH_Giai Doan 3 Hong Ngu_CAU ONG HO_CAU CAO MEN_CumDanCuThuongPhuoc1" xfId="290"/>
    <cellStyle name="_KT (2)_3_TG-TH_Giai Doan 3 Hong Ngu_CAU ONG HO_CAU CAO MEN_DT853Cu-DT853Moi" xfId="291"/>
    <cellStyle name="_KT (2)_3_TG-TH_Giai Doan 3 Hong Ngu_CAU ONG HO_CAU CAO MEN_KhemGiua" xfId="292"/>
    <cellStyle name="_KT (2)_3_TG-TH_Giai Doan 3 Hong Ngu_CAU ONG HO_CAU CAO MEN_SauBien" xfId="293"/>
    <cellStyle name="_KT (2)_3_TG-TH_Giai Doan 3 Hong Ngu_CAU ONG HO_CAU DT852" xfId="294"/>
    <cellStyle name="_KT (2)_3_TG-TH_Giai Doan 3 Hong Ngu_CAU ONG HO_CAU DT852 - GOI2" xfId="295"/>
    <cellStyle name="_KT (2)_3_TG-TH_Giai Doan 3 Hong Ngu_CAU ONG HO_CAU ONG HO" xfId="296"/>
    <cellStyle name="_KT (2)_3_TG-TH_Giai Doan 3 Hong Ngu_CAU ONG HO_CAU ONG HO DM MOI" xfId="297"/>
    <cellStyle name="_KT (2)_3_TG-TH_Giai Doan 3 Hong Ngu_CAU ONG HO_CAU TAN DUONG" xfId="298"/>
    <cellStyle name="_KT (2)_3_TG-TH_Giai Doan 3 Hong Ngu_CAU ONG HO_CAU THU CU KM14" xfId="299"/>
    <cellStyle name="_KT (2)_3_TG-TH_Giai Doan 3 Hong Ngu_CAU ONG HO_DT845 (phat sinh lang nhua DT844)" xfId="300"/>
    <cellStyle name="_KT (2)_3_TG-TH_Giai Doan 3 Hong Ngu_CAU ONG HO_DUONG DT851 KM0-KM5" xfId="301"/>
    <cellStyle name="_KT (2)_3_TG-TH_Giai Doan 3 Hong Ngu_CAU ONG HO_KINH PHÍ 1" xfId="302"/>
    <cellStyle name="_KT (2)_3_TG-TH_Giai Doan 3 Hong Ngu_CAU ONG HO_KP HT CAU DT852 - GOI2" xfId="303"/>
    <cellStyle name="_KT (2)_3_TG-TH_Giai Doan 3 Hong Ngu_CAU ONG HO_KP HT CAU DT852 - GOI31" xfId="304"/>
    <cellStyle name="_KT (2)_3_TG-TH_Giai Doan 3 Hong Ngu_CAU ONG HO_KP HT CAU DT853 - GOI CAU 1" xfId="305"/>
    <cellStyle name="_KT (2)_3_TG-TH_Giai Doan 3 Hong Ngu_CAU ONG HO_KP HT CAU DT853 - GOI CAU 2" xfId="306"/>
    <cellStyle name="_KT (2)_3_TG-TH_Giai Doan 3 Hong Ngu_CAU ONG HO_KP HT CAU DT853 - GOI CAU 3 (31-10)" xfId="307"/>
    <cellStyle name="_KT (2)_3_TG-TH_Giai Doan 3 Hong Ngu_CAU ONG HO_KP HT CAU DT853 - GOI CAU 4" xfId="308"/>
    <cellStyle name="_KT (2)_3_TG-TH_Giai Doan 3 Hong Ngu_CAU ONG HO_NTNNONG" xfId="309"/>
    <cellStyle name="_KT (2)_3_TG-TH_Giai Doan 3 Hong Ngu_CAU ONG HO_YCVL-CauKR-MCD-KGT-MTT-DonDong" xfId="310"/>
    <cellStyle name="_KT (2)_3_TG-TH_Giai Doan 3 Hong Ngu_CAU RACH BA VAI 2X12.5+18.6M" xfId="311"/>
    <cellStyle name="_KT (2)_3_TG-TH_Giai Doan 3 Hong Ngu_CAU SAU BIEN" xfId="312"/>
    <cellStyle name="_KT (2)_3_TG-TH_Giai Doan 3 Hong Ngu_CAU TAN DUONG" xfId="313"/>
    <cellStyle name="_KT (2)_3_TG-TH_Giai Doan 3 Hong Ngu_CAUTHONGLUU CU KHO 7M" xfId="314"/>
    <cellStyle name="_KT (2)_3_TG-TH_Giai Doan 3 Hong Ngu_C-CaiGia-Tx.CLanh" xfId="315"/>
    <cellStyle name="_KT (2)_3_TG-TH_Giai Doan 3 Hong Ngu_C-KinhHuyenHam-Chauthanh" xfId="316"/>
    <cellStyle name="_KT (2)_3_TG-TH_Giai Doan 3 Hong Ngu_C-RachBaNhien" xfId="317"/>
    <cellStyle name="_KT (2)_3_TG-TH_Giai Doan 3 Hong Ngu_C-ThuyLoi-Chauthanh" xfId="318"/>
    <cellStyle name="_KT (2)_3_TG-TH_Giai Doan 3 Hong Ngu_CumDanCuThuongPhuoc1" xfId="319"/>
    <cellStyle name="_KT (2)_3_TG-TH_Giai Doan 3 Hong Ngu_Chep" xfId="320"/>
    <cellStyle name="_KT (2)_3_TG-TH_Giai Doan 3 Hong Ngu_CHIET TINH GIA" xfId="321"/>
    <cellStyle name="_KT (2)_3_TG-TH_Giai Doan 3 Hong Ngu_Don gia chi tiet DT843 saRai-LSN(HTX)" xfId="322"/>
    <cellStyle name="_KT (2)_3_TG-TH_Giai Doan 3 Hong Ngu_Don gia chi tiet DT843 saRai-LSN(Trung tam)" xfId="323"/>
    <cellStyle name="_KT (2)_3_TG-TH_Giai Doan 3 Hong Ngu_D-So4ndaiKCNC-SaDec-TL23" xfId="324"/>
    <cellStyle name="_KT (2)_3_TG-TH_Giai Doan 3 Hong Ngu_DT 854 KM10-KM14- PS CONG" xfId="325"/>
    <cellStyle name="_KT (2)_3_TG-TH_Giai Doan 3 Hong Ngu_DT Cau DT853 (DG DongThap)" xfId="326"/>
    <cellStyle name="_KT (2)_3_TG-TH_Giai Doan 3 Hong Ngu_DT DUONG DT 844 KM28-KM35 (13-9)." xfId="327"/>
    <cellStyle name="_KT (2)_3_TG-TH_Giai Doan 3 Hong Ngu_DT Duong DT842 (Km18+974-Km28) ngay 30-10-06" xfId="328"/>
    <cellStyle name="_KT (2)_3_TG-TH_Giai Doan 3 Hong Ngu_DT845 (phat sinh lang nhua DT844)" xfId="329"/>
    <cellStyle name="_KT (2)_3_TG-TH_Giai Doan 3 Hong Ngu_DT-DENBU" xfId="330"/>
    <cellStyle name="_KT (2)_3_TG-TH_Giai Doan 3 Hong Ngu_DULICH TRAM CHIM - TUYEN 1" xfId="331"/>
    <cellStyle name="_KT (2)_3_TG-TH_Giai Doan 3 Hong Ngu_DUONG DIEN BIEN PHU" xfId="332"/>
    <cellStyle name="_KT (2)_3_TG-TH_Giai Doan 3 Hong Ngu_DUONG DT 851 KM0-KM0+173" xfId="333"/>
    <cellStyle name="_KT (2)_3_TG-TH_Giai Doan 3 Hong Ngu_DUONG DT 851 KM2-KM8" xfId="334"/>
    <cellStyle name="_KT (2)_3_TG-TH_Giai Doan 3 Hong Ngu_DUONG DT 851 KM2-KM8_Book1" xfId="335"/>
    <cellStyle name="_KT (2)_3_TG-TH_Giai Doan 3 Hong Ngu_DUONG DT 851 KM2-KM8_CAU AN THANH" xfId="336"/>
    <cellStyle name="_KT (2)_3_TG-TH_Giai Doan 3 Hong Ngu_DUONG DT 851 KM2-KM8_CAU CAI SAO THUONG" xfId="337"/>
    <cellStyle name="_KT (2)_3_TG-TH_Giai Doan 3 Hong Ngu_DUONG DT 851 KM2-KM8_CAU KINH CUNG" xfId="338"/>
    <cellStyle name="_KT (2)_3_TG-TH_Giai Doan 3 Hong Ngu_DUONG DT 851 KM2-KM8_CAU MUONG RANH (3X12)" xfId="339"/>
    <cellStyle name="_KT (2)_3_TG-TH_Giai Doan 3 Hong Ngu_DUONG DT 851 KM2-KM8_CAU NGUYEN VAN VOI" xfId="340"/>
    <cellStyle name="_KT (2)_3_TG-TH_Giai Doan 3 Hong Ngu_DUONG DT 851 KM2-KM8_CAU RACH BA VAI 2X12.5+18.6M" xfId="341"/>
    <cellStyle name="_KT (2)_3_TG-TH_Giai Doan 3 Hong Ngu_DUONG DT 851 KM2-KM8_CAU TAN CONG SINH 2- 3X15M" xfId="342"/>
    <cellStyle name="_KT (2)_3_TG-TH_Giai Doan 3 Hong Ngu_DUONG DT 851 KM2-KM8_C-CaiGia-Tx.CLanh" xfId="343"/>
    <cellStyle name="_KT (2)_3_TG-TH_Giai Doan 3 Hong Ngu_DUONG DT 851 KM2-KM8_C-KinhHuyenHam-Chauthanh" xfId="344"/>
    <cellStyle name="_KT (2)_3_TG-TH_Giai Doan 3 Hong Ngu_DUONG DT 851 KM2-KM8_C-RachBaNhien" xfId="345"/>
    <cellStyle name="_KT (2)_3_TG-TH_Giai Doan 3 Hong Ngu_DUONG DT 851 KM2-KM8_CumDanCuThuongPhuoc1" xfId="346"/>
    <cellStyle name="_KT (2)_3_TG-TH_Giai Doan 3 Hong Ngu_DUONG DT 851 KM2-KM8_DA DUONG DT 851 KM0-KM0+173" xfId="347"/>
    <cellStyle name="_KT (2)_3_TG-TH_Giai Doan 3 Hong Ngu_DUONG DT 851 KM2-KM8_DC KSTK DT845 DUONG Km8-Km18" xfId="348"/>
    <cellStyle name="_KT (2)_3_TG-TH_Giai Doan 3 Hong Ngu_DUONG DT 851 KM2-KM8_DT 851 DIEU CHINH" xfId="349"/>
    <cellStyle name="_KT (2)_3_TG-TH_Giai Doan 3 Hong Ngu_DUONG DT 851 KM2-KM8_DT DUONG DT 844 KM28-KM35 (13-9)." xfId="350"/>
    <cellStyle name="_KT (2)_3_TG-TH_Giai Doan 3 Hong Ngu_DUONG DT 851 KM2-KM8_DT845 (phat sinh lang nhua DT844)" xfId="351"/>
    <cellStyle name="_KT (2)_3_TG-TH_Giai Doan 3 Hong Ngu_DUONG DT 851 KM2-KM8_DUONG DT 851 KM0-KM0+173" xfId="352"/>
    <cellStyle name="_KT (2)_3_TG-TH_Giai Doan 3 Hong Ngu_DUONG DT 851 KM2-KM8_DUONG NOI DAI KCN C" xfId="353"/>
    <cellStyle name="_KT (2)_3_TG-TH_Giai Doan 3 Hong Ngu_DUONG DT 851 KM2-KM8_DUONG RACH CHUA - NHAN LUONG MAT &amp; CAU RACH GIA" xfId="354"/>
    <cellStyle name="_KT (2)_3_TG-TH_Giai Doan 3 Hong Ngu_DUONG DT 851 KM2-KM8_KINH PHI DADT - CST" xfId="355"/>
    <cellStyle name="_KT (2)_3_TG-TH_Giai Doan 3 Hong Ngu_DUONG DT 851 KM2-KM8_KINH PHI DADT - CST KHONG CAU TAM" xfId="356"/>
    <cellStyle name="_KT (2)_3_TG-TH_Giai Doan 3 Hong Ngu_DUONG DT 851 KM2-KM8_KINH PHI DADT - QUA PHUONG 6" xfId="357"/>
    <cellStyle name="_KT (2)_3_TG-TH_Giai Doan 3 Hong Ngu_DUONG DT 851 KM2-KM8_KPXL DUONG DT 850 CAU" xfId="358"/>
    <cellStyle name="_KT (2)_3_TG-TH_Giai Doan 3 Hong Ngu_DUONG DT 851 KM2-KM8_KT KDC MY HOA" xfId="359"/>
    <cellStyle name="_KT (2)_3_TG-TH_Giai Doan 3 Hong Ngu_DUONG DT 851 KM2-KM8_KhemGiua" xfId="360"/>
    <cellStyle name="_KT (2)_3_TG-TH_Giai Doan 3 Hong Ngu_DUONG DT 851 KM2-KM8_KHU HANH CHANH  HUYEN LAI VUNG" xfId="361"/>
    <cellStyle name="_KT (2)_3_TG-TH_Giai Doan 3 Hong Ngu_DUONG DT 851 KM2-KM8_SauBien" xfId="362"/>
    <cellStyle name="_KT (2)_3_TG-TH_Giai Doan 3 Hong Ngu_DUONG DT 851 KM2-KM8_YCVL-CauKR-MCD-KGT-MTT-DonDong" xfId="363"/>
    <cellStyle name="_KT (2)_3_TG-TH_Giai Doan 3 Hong Ngu_DUONG LY THUONG KIET-TKKT" xfId="364"/>
    <cellStyle name="_KT (2)_3_TG-TH_Giai Doan 3 Hong Ngu_DUONG RACH CHUA - NHAN LUONG" xfId="365"/>
    <cellStyle name="_KT (2)_3_TG-TH_Giai Doan 3 Hong Ngu_DUONG RACH CHUA - NHAN LUONG - NEN VA CONG" xfId="366"/>
    <cellStyle name="_KT (2)_3_TG-TH_Giai Doan 3 Hong Ngu_DUONG THIEN HO DUONG &amp; NG VAN TRE (NDAI)" xfId="367"/>
    <cellStyle name="_KT (2)_3_TG-TH_Giai Doan 3 Hong Ngu_Gia du thau - Kho hang Cang SaDec" xfId="368"/>
    <cellStyle name="_KT (2)_3_TG-TH_Giai Doan 3 Hong Ngu_Gia du thau (goi 02) 25-09-2007" xfId="369"/>
    <cellStyle name="_KT (2)_3_TG-TH_Giai Doan 3 Hong Ngu_Gia du thau cau Phu Duc (Cty XL va VLXD DT)" xfId="370"/>
    <cellStyle name="_KT (2)_3_TG-TH_Giai Doan 3 Hong Ngu_Gia du thau DT841 (Cty XL va VLXD DT) " xfId="371"/>
    <cellStyle name="_KT (2)_3_TG-TH_Giai Doan 3 Hong Ngu_Gia du thau Duong DT844 (Km35-45)" xfId="372"/>
    <cellStyle name="_KT (2)_3_TG-TH_Giai Doan 3 Hong Ngu_Gia du thua (goi 3) 25-09-2007" xfId="373"/>
    <cellStyle name="_KT (2)_3_TG-TH_Giai Doan 3 Hong Ngu_KINH PHI DADT - CST KHONG CAU TAM" xfId="374"/>
    <cellStyle name="_KT (2)_3_TG-TH_Giai Doan 3 Hong Ngu_KINH PHI DADT - QUA PHUONG 6" xfId="375"/>
    <cellStyle name="_KT (2)_3_TG-TH_Giai Doan 3 Hong Ngu_KP HT CAU DT852 - GOI2" xfId="376"/>
    <cellStyle name="_KT (2)_3_TG-TH_Giai Doan 3 Hong Ngu_KP HT CAU DT852 - GOI31" xfId="377"/>
    <cellStyle name="_KT (2)_3_TG-TH_Giai Doan 3 Hong Ngu_KP HT CAU DT853 - GOI CAU 1" xfId="378"/>
    <cellStyle name="_KT (2)_3_TG-TH_Giai Doan 3 Hong Ngu_KP HT CAU DT853 - GOI CAU 3 (31-10)" xfId="379"/>
    <cellStyle name="_KT (2)_3_TG-TH_Giai Doan 3 Hong Ngu_KT KDC MY HOA" xfId="380"/>
    <cellStyle name="_KT (2)_3_TG-TH_Giai Doan 3 Hong Ngu_KHAI TOAN CAU PHU DUC" xfId="381"/>
    <cellStyle name="_KT (2)_3_TG-TH_Giai Doan 3 Hong Ngu_KhemGiua" xfId="382"/>
    <cellStyle name="_KT (2)_3_TG-TH_Giai Doan 3 Hong Ngu_Khoi luong goi thau 13 DT853" xfId="383"/>
    <cellStyle name="_KT (2)_3_TG-TH_Giai Doan 3 Hong Ngu_KHU HANH CHANH  HUYEN LAI VUNG" xfId="384"/>
    <cellStyle name="_KT (2)_3_TG-TH_Giai Doan 3 Hong Ngu_MAIN_VNI" xfId="385"/>
    <cellStyle name="_KT (2)_3_TG-TH_Giai Doan 3 Hong Ngu_NOI CONG DT 854 (PHAT SINH)" xfId="386"/>
    <cellStyle name="_KT (2)_3_TG-TH_Giai Doan 3 Hong Ngu_NTNNONG" xfId="387"/>
    <cellStyle name="_KT (2)_3_TG-TH_Giai Doan 3 Hong Ngu_NguyenVanVoi" xfId="388"/>
    <cellStyle name="_KT (2)_3_TG-TH_Giai Doan 3 Hong Ngu_vn 27 (2)" xfId="389"/>
    <cellStyle name="_KT (2)_3_TG-TH_Giai Doan 3 Hong Ngu_Xet gia Duong DT850 (6-11)" xfId="390"/>
    <cellStyle name="_KT (2)_3_TG-TH_Giai Doan 3 Hong Ngu_Xet thau DT844 (Km28-Km35)" xfId="391"/>
    <cellStyle name="_KT (2)_3_TG-TH_Giai Doan 3 Hong Ngu_YCVL-CauKR-MCD-KGT-MTT-DonDong" xfId="392"/>
    <cellStyle name="_KT (2)_3_TG-TH_PERSONAL" xfId="393"/>
    <cellStyle name="_KT (2)_4" xfId="394"/>
    <cellStyle name="_KT (2)_4_Book1" xfId="395"/>
    <cellStyle name="_KT (2)_4_Giai Doan 3 Hong Ngu" xfId="396"/>
    <cellStyle name="_KT (2)_4_TG-TH" xfId="397"/>
    <cellStyle name="_KT (2)_5" xfId="398"/>
    <cellStyle name="_KT (2)_5_Book1" xfId="399"/>
    <cellStyle name="_KT (2)_5_Giai Doan 3 Hong Ngu" xfId="400"/>
    <cellStyle name="_KT (2)_Book1" xfId="401"/>
    <cellStyle name="_KT (2)_Giai Doan 3 Hong Ngu" xfId="402"/>
    <cellStyle name="_KT (2)_Giai Doan 3 Hong Ngu_559" xfId="403"/>
    <cellStyle name="_KT (2)_Giai Doan 3 Hong Ngu_Book1" xfId="404"/>
    <cellStyle name="_KT (2)_Giai Doan 3 Hong Ngu_Book1_1" xfId="405"/>
    <cellStyle name="_KT (2)_Giai Doan 3 Hong Ngu_Book1_Book1" xfId="406"/>
    <cellStyle name="_KT (2)_Giai Doan 3 Hong Ngu_Book1_BThuyen-KDTGoThap" xfId="407"/>
    <cellStyle name="_KT (2)_Giai Doan 3 Hong Ngu_Book1_DT Cau DT853 (DG DongThap)" xfId="408"/>
    <cellStyle name="_KT (2)_Giai Doan 3 Hong Ngu_Book1_DT Duong DT842 (Km18+974-Km28) ngay 30-10-06" xfId="409"/>
    <cellStyle name="_KT (2)_Giai Doan 3 Hong Ngu_Book1_HOA-DONG" xfId="410"/>
    <cellStyle name="_KT (2)_Giai Doan 3 Hong Ngu_Book1_KCNSaDec-A1-GD2-GiaQui 2" xfId="411"/>
    <cellStyle name="_KT (2)_Giai Doan 3 Hong Ngu_Book1_KPSATLO-ThanhBinh" xfId="412"/>
    <cellStyle name="_KT (2)_Giai Doan 3 Hong Ngu_Book1_STKL-Duong DT841(LAM SUA)" xfId="413"/>
    <cellStyle name="_KT (2)_Giai Doan 3 Hong Ngu_BThuyen-KDTGoThap" xfId="414"/>
    <cellStyle name="_KT (2)_Giai Doan 3 Hong Ngu_C. TAN DUONG DM MOI" xfId="415"/>
    <cellStyle name="_KT (2)_Giai Doan 3 Hong Ngu_CAU BA PHU 11-05-2007" xfId="416"/>
    <cellStyle name="_KT (2)_Giai Doan 3 Hong Ngu_CAU CAI SAO THUONG" xfId="417"/>
    <cellStyle name="_KT (2)_Giai Doan 3 Hong Ngu_CAU CAO MEN" xfId="418"/>
    <cellStyle name="_KT (2)_Giai Doan 3 Hong Ngu_CAU CAO MEN - DT852 12-24-12" xfId="419"/>
    <cellStyle name="_KT (2)_Giai Doan 3 Hong Ngu_CAU CAO MEN - DT852 12-24-12_Book1" xfId="420"/>
    <cellStyle name="_KT (2)_Giai Doan 3 Hong Ngu_CAU CAO MEN - DT852 12-24-12_C. TAN DUONG" xfId="421"/>
    <cellStyle name="_KT (2)_Giai Doan 3 Hong Ngu_CAU CAO MEN - DT852 12-24-12_CAU BA PHU 11-05-2007" xfId="422"/>
    <cellStyle name="_KT (2)_Giai Doan 3 Hong Ngu_CAU CAO MEN - DT852 12-24-12_CAU CAI SAO THUONG" xfId="423"/>
    <cellStyle name="_KT (2)_Giai Doan 3 Hong Ngu_CAU CAO MEN - DT852 12-24-12_CAU CAO MEN DM MOI" xfId="424"/>
    <cellStyle name="_KT (2)_Giai Doan 3 Hong Ngu_CAU CAO MEN - DT852 12-24-12_CAU CAO MEN DM MOI_Book1" xfId="425"/>
    <cellStyle name="_KT (2)_Giai Doan 3 Hong Ngu_CAU CAO MEN - DT852 12-24-12_CAU CAO MEN DM MOI_CAU BA PHU 11-05-2007" xfId="426"/>
    <cellStyle name="_KT (2)_Giai Doan 3 Hong Ngu_CAU CAO MEN - DT852 12-24-12_CAU CAO MEN DM MOI_CAU CAI SAO THUONG" xfId="427"/>
    <cellStyle name="_KT (2)_Giai Doan 3 Hong Ngu_CAU CAO MEN - DT852 12-24-12_CAU CAO MEN DM MOI_CAU DT 848" xfId="428"/>
    <cellStyle name="_KT (2)_Giai Doan 3 Hong Ngu_CAU CAO MEN - DT852 12-24-12_CAU CAO MEN DM MOI_CAU NGUYEN VAN VOI" xfId="429"/>
    <cellStyle name="_KT (2)_Giai Doan 3 Hong Ngu_CAU CAO MEN - DT852 12-24-12_CAU CAO MEN DM MOI_CAU TAN CONG SINH 1- 9x2+12x2+15" xfId="430"/>
    <cellStyle name="_KT (2)_Giai Doan 3 Hong Ngu_CAU CAO MEN - DT852 12-24-12_CAU CAO MEN DM MOI_CAU TAN CONG SINH 2- 3X15M" xfId="431"/>
    <cellStyle name="_KT (2)_Giai Doan 3 Hong Ngu_CAU CAO MEN - DT852 12-24-12_CAU CAO MEN DM MOI_CAU THUY LOI- 3X15M" xfId="432"/>
    <cellStyle name="_KT (2)_Giai Doan 3 Hong Ngu_CAU CAO MEN - DT852 12-24-12_CAU CAO MEN DM MOI_C-RachBaNhien" xfId="433"/>
    <cellStyle name="_KT (2)_Giai Doan 3 Hong Ngu_CAU CAO MEN - DT852 12-24-12_CAU CAO MEN DM MOI_DC KSTK DT845 DUONG Km8-Km18" xfId="434"/>
    <cellStyle name="_KT (2)_Giai Doan 3 Hong Ngu_CAU CAO MEN - DT852 12-24-12_CAU CAO MEN DM MOI_DT 851 DIEU CHINH" xfId="435"/>
    <cellStyle name="_KT (2)_Giai Doan 3 Hong Ngu_CAU CAO MEN - DT852 12-24-12_CAU CAO MEN DM MOI_DT845 (phat sinh lang nhua DT844)" xfId="436"/>
    <cellStyle name="_KT (2)_Giai Doan 3 Hong Ngu_CAU CAO MEN - DT852 12-24-12_CAU CAO MEN DM MOI_DT853Cu-DT853Moi" xfId="437"/>
    <cellStyle name="_KT (2)_Giai Doan 3 Hong Ngu_CAU CAO MEN - DT852 12-24-12_CAU CAO MEN DM MOI_DUONG THIEN HO DUONG &amp; NG VAN TRE (NDAI)" xfId="438"/>
    <cellStyle name="_KT (2)_Giai Doan 3 Hong Ngu_CAU CAO MEN - DT852 12-24-12_CAU CAO MEN DM MOI_DUONG TRAN HUNG DAO DC" xfId="439"/>
    <cellStyle name="_KT (2)_Giai Doan 3 Hong Ngu_CAU CAO MEN - DT852 12-24-12_CAU CAO MEN DM MOI_KINH PHI DADT - CST" xfId="440"/>
    <cellStyle name="_KT (2)_Giai Doan 3 Hong Ngu_CAU CAO MEN - DT852 12-24-12_CAU CAO MEN DM MOI_KINH PHI DADT - CST KHONG CAU TAM" xfId="441"/>
    <cellStyle name="_KT (2)_Giai Doan 3 Hong Ngu_CAU CAO MEN - DT852 12-24-12_CAU HOA LONG" xfId="442"/>
    <cellStyle name="_KT (2)_Giai Doan 3 Hong Ngu_CAU CAO MEN - DT852 12-24-12_CAU KINH CUNG" xfId="443"/>
    <cellStyle name="_KT (2)_Giai Doan 3 Hong Ngu_CAU CAO MEN - DT852 12-24-12_CAU NGUYEN VAN VOI" xfId="444"/>
    <cellStyle name="_KT (2)_Giai Doan 3 Hong Ngu_CAU CAO MEN - DT852 12-24-12_CAU RACH BA VAI 2X12.5+18.6M" xfId="445"/>
    <cellStyle name="_KT (2)_Giai Doan 3 Hong Ngu_CAU CAO MEN - DT852 12-24-12_CAU SAU BIEN" xfId="446"/>
    <cellStyle name="_KT (2)_Giai Doan 3 Hong Ngu_CAU CAO MEN - DT852 12-24-12_CauThayLam(DT848)" xfId="447"/>
    <cellStyle name="_KT (2)_Giai Doan 3 Hong Ngu_CAU CAO MEN - DT852 12-24-12_C-CaiGia-Tx.CLanh" xfId="448"/>
    <cellStyle name="_KT (2)_Giai Doan 3 Hong Ngu_CAU CAO MEN - DT852 12-24-12_C-KinhHuyenHam-Chauthanh" xfId="449"/>
    <cellStyle name="_KT (2)_Giai Doan 3 Hong Ngu_CAU CAO MEN - DT852 12-24-12_C-RachBaNhien" xfId="450"/>
    <cellStyle name="_KT (2)_Giai Doan 3 Hong Ngu_CAU CAO MEN - DT852 12-24-12_DT 851 DIEU CHINH" xfId="451"/>
    <cellStyle name="_KT (2)_Giai Doan 3 Hong Ngu_CAU CAO MEN - DT852 12-24-12_DT cau Rach Chua (H)" xfId="452"/>
    <cellStyle name="_KT (2)_Giai Doan 3 Hong Ngu_CAU CAO MEN - DT852 12-24-12_DT CauThayLam-DT848(kiem)" xfId="453"/>
    <cellStyle name="_KT (2)_Giai Doan 3 Hong Ngu_CAU CAO MEN - DT852 12-24-12_DT845 (phat sinh lang nhua DT844)" xfId="454"/>
    <cellStyle name="_KT (2)_Giai Doan 3 Hong Ngu_CAU CAO MEN - DT852 12-24-12_DT853Cu-DT853Moi" xfId="455"/>
    <cellStyle name="_KT (2)_Giai Doan 3 Hong Ngu_CAU CAO MEN - DT852 12-24-12_DUONG THIEN HO DUONG &amp; NG VAN TRE (NDAI)" xfId="456"/>
    <cellStyle name="_KT (2)_Giai Doan 3 Hong Ngu_CAU CAO MEN - DT852 12-24-12_DUONG TRAN HUNG DAO DC" xfId="457"/>
    <cellStyle name="_KT (2)_Giai Doan 3 Hong Ngu_CAU CAO MEN - DT852 12-24-12_KINH PHI DADT - CST KHONG CAU TAM" xfId="458"/>
    <cellStyle name="_KT (2)_Giai Doan 3 Hong Ngu_CAU CAO MEN - DT852 12-24-12_KINH PHI DADT - QUA PHUONG 6" xfId="459"/>
    <cellStyle name="_KT (2)_Giai Doan 3 Hong Ngu_CAU CAO MEN - DT852 12-24-12_KT KDC MY HOA" xfId="460"/>
    <cellStyle name="_KT (2)_Giai Doan 3 Hong Ngu_CAU CAO MEN - DT852 12-24-12_NguyenVanVoi" xfId="461"/>
    <cellStyle name="_KT (2)_Giai Doan 3 Hong Ngu_CAU CAO MEN DM MOI" xfId="462"/>
    <cellStyle name="_KT (2)_Giai Doan 3 Hong Ngu_CAU CDC MY AN" xfId="463"/>
    <cellStyle name="_KT (2)_Giai Doan 3 Hong Ngu_CAU CHO PHU DIEN" xfId="464"/>
    <cellStyle name="_KT (2)_Giai Doan 3 Hong Ngu_CAU DT 848" xfId="465"/>
    <cellStyle name="_KT (2)_Giai Doan 3 Hong Ngu_CAU DT852" xfId="466"/>
    <cellStyle name="_KT (2)_Giai Doan 3 Hong Ngu_CAU HOA LONG" xfId="467"/>
    <cellStyle name="_KT (2)_Giai Doan 3 Hong Ngu_CAU KINH CUNG" xfId="468"/>
    <cellStyle name="_KT (2)_Giai Doan 3 Hong Ngu_CAU NGUYEN VAN VOI" xfId="469"/>
    <cellStyle name="_KT (2)_Giai Doan 3 Hong Ngu_CAU ONG HO" xfId="470"/>
    <cellStyle name="_KT (2)_Giai Doan 3 Hong Ngu_CAU ONG HO DM MOI" xfId="471"/>
    <cellStyle name="_KT (2)_Giai Doan 3 Hong Ngu_CAU ONG HO_Book1" xfId="472"/>
    <cellStyle name="_KT (2)_Giai Doan 3 Hong Ngu_CAU ONG HO_Book1_1" xfId="473"/>
    <cellStyle name="_KT (2)_Giai Doan 3 Hong Ngu_CAU ONG HO_C. TAN DUONG DM MOI" xfId="474"/>
    <cellStyle name="_KT (2)_Giai Doan 3 Hong Ngu_CAU ONG HO_C.PHI BO DO MOI" xfId="475"/>
    <cellStyle name="_KT (2)_Giai Doan 3 Hong Ngu_CAU ONG HO_CAU CAO MEN" xfId="476"/>
    <cellStyle name="_KT (2)_Giai Doan 3 Hong Ngu_CAU ONG HO_CAU CAO MEN DM MOI" xfId="477"/>
    <cellStyle name="_KT (2)_Giai Doan 3 Hong Ngu_CAU ONG HO_CAU CAO MEN DM MOI_CAU DT 848" xfId="478"/>
    <cellStyle name="_KT (2)_Giai Doan 3 Hong Ngu_CAU ONG HO_CAU CAO MEN_CAU KINH CUNG" xfId="479"/>
    <cellStyle name="_KT (2)_Giai Doan 3 Hong Ngu_CAU ONG HO_CAU CAO MEN_C-CaiGia-Tx.CLanh" xfId="480"/>
    <cellStyle name="_KT (2)_Giai Doan 3 Hong Ngu_CAU ONG HO_CAU CAO MEN_C-KinhHuyenHam-Chauthanh" xfId="481"/>
    <cellStyle name="_KT (2)_Giai Doan 3 Hong Ngu_CAU ONG HO_CAU CAO MEN_CumDanCuThuongPhuoc1" xfId="482"/>
    <cellStyle name="_KT (2)_Giai Doan 3 Hong Ngu_CAU ONG HO_CAU CAO MEN_DT853Cu-DT853Moi" xfId="483"/>
    <cellStyle name="_KT (2)_Giai Doan 3 Hong Ngu_CAU ONG HO_CAU CAO MEN_KhemGiua" xfId="484"/>
    <cellStyle name="_KT (2)_Giai Doan 3 Hong Ngu_CAU ONG HO_CAU CAO MEN_SauBien" xfId="485"/>
    <cellStyle name="_KT (2)_Giai Doan 3 Hong Ngu_CAU ONG HO_CAU DT852" xfId="486"/>
    <cellStyle name="_KT (2)_Giai Doan 3 Hong Ngu_CAU ONG HO_CAU DT852 - GOI2" xfId="487"/>
    <cellStyle name="_KT (2)_Giai Doan 3 Hong Ngu_CAU ONG HO_CAU ONG HO" xfId="488"/>
    <cellStyle name="_KT (2)_Giai Doan 3 Hong Ngu_CAU ONG HO_CAU ONG HO DM MOI" xfId="489"/>
    <cellStyle name="_KT (2)_Giai Doan 3 Hong Ngu_CAU ONG HO_CAU TAN DUONG" xfId="490"/>
    <cellStyle name="_KT (2)_Giai Doan 3 Hong Ngu_CAU ONG HO_CAU THU CU KM14" xfId="491"/>
    <cellStyle name="_KT (2)_Giai Doan 3 Hong Ngu_CAU ONG HO_DT845 (phat sinh lang nhua DT844)" xfId="492"/>
    <cellStyle name="_KT (2)_Giai Doan 3 Hong Ngu_CAU ONG HO_DUONG DT851 KM0-KM5" xfId="493"/>
    <cellStyle name="_KT (2)_Giai Doan 3 Hong Ngu_CAU ONG HO_KINH PHÍ 1" xfId="494"/>
    <cellStyle name="_KT (2)_Giai Doan 3 Hong Ngu_CAU ONG HO_KP HT CAU DT852 - GOI2" xfId="495"/>
    <cellStyle name="_KT (2)_Giai Doan 3 Hong Ngu_CAU ONG HO_KP HT CAU DT852 - GOI31" xfId="496"/>
    <cellStyle name="_KT (2)_Giai Doan 3 Hong Ngu_CAU ONG HO_KP HT CAU DT853 - GOI CAU 1" xfId="497"/>
    <cellStyle name="_KT (2)_Giai Doan 3 Hong Ngu_CAU ONG HO_KP HT CAU DT853 - GOI CAU 2" xfId="498"/>
    <cellStyle name="_KT (2)_Giai Doan 3 Hong Ngu_CAU ONG HO_KP HT CAU DT853 - GOI CAU 3 (31-10)" xfId="499"/>
    <cellStyle name="_KT (2)_Giai Doan 3 Hong Ngu_CAU ONG HO_KP HT CAU DT853 - GOI CAU 4" xfId="500"/>
    <cellStyle name="_KT (2)_Giai Doan 3 Hong Ngu_CAU ONG HO_NTNNONG" xfId="501"/>
    <cellStyle name="_KT (2)_Giai Doan 3 Hong Ngu_CAU ONG HO_YCVL-CauKR-MCD-KGT-MTT-DonDong" xfId="502"/>
    <cellStyle name="_KT (2)_Giai Doan 3 Hong Ngu_CAU RACH BA VAI 2X12.5+18.6M" xfId="503"/>
    <cellStyle name="_KT (2)_Giai Doan 3 Hong Ngu_CAU SAU BIEN" xfId="504"/>
    <cellStyle name="_KT (2)_Giai Doan 3 Hong Ngu_CAU TAN DUONG" xfId="505"/>
    <cellStyle name="_KT (2)_Giai Doan 3 Hong Ngu_CAUTHONGLUU CU KHO 7M" xfId="506"/>
    <cellStyle name="_KT (2)_Giai Doan 3 Hong Ngu_C-CaiGia-Tx.CLanh" xfId="507"/>
    <cellStyle name="_KT (2)_Giai Doan 3 Hong Ngu_C-KinhHuyenHam-Chauthanh" xfId="508"/>
    <cellStyle name="_KT (2)_Giai Doan 3 Hong Ngu_C-RachBaNhien" xfId="509"/>
    <cellStyle name="_KT (2)_Giai Doan 3 Hong Ngu_C-ThuyLoi-Chauthanh" xfId="510"/>
    <cellStyle name="_KT (2)_Giai Doan 3 Hong Ngu_CumDanCuThuongPhuoc1" xfId="511"/>
    <cellStyle name="_KT (2)_Giai Doan 3 Hong Ngu_Chep" xfId="512"/>
    <cellStyle name="_KT (2)_Giai Doan 3 Hong Ngu_CHIET TINH GIA" xfId="513"/>
    <cellStyle name="_KT (2)_Giai Doan 3 Hong Ngu_Don gia chi tiet DT843 saRai-LSN(HTX)" xfId="514"/>
    <cellStyle name="_KT (2)_Giai Doan 3 Hong Ngu_Don gia chi tiet DT843 saRai-LSN(Trung tam)" xfId="515"/>
    <cellStyle name="_KT (2)_Giai Doan 3 Hong Ngu_D-So4ndaiKCNC-SaDec-TL23" xfId="516"/>
    <cellStyle name="_KT (2)_Giai Doan 3 Hong Ngu_DT 854 KM10-KM14- PS CONG" xfId="517"/>
    <cellStyle name="_KT (2)_Giai Doan 3 Hong Ngu_DT Cau DT853 (DG DongThap)" xfId="518"/>
    <cellStyle name="_KT (2)_Giai Doan 3 Hong Ngu_DT DUONG DT 844 KM28-KM35 (13-9)." xfId="519"/>
    <cellStyle name="_KT (2)_Giai Doan 3 Hong Ngu_DT Duong DT842 (Km18+974-Km28) ngay 30-10-06" xfId="520"/>
    <cellStyle name="_KT (2)_Giai Doan 3 Hong Ngu_DT845 (phat sinh lang nhua DT844)" xfId="521"/>
    <cellStyle name="_KT (2)_Giai Doan 3 Hong Ngu_DT-DENBU" xfId="522"/>
    <cellStyle name="_KT (2)_Giai Doan 3 Hong Ngu_DULICH TRAM CHIM - TUYEN 1" xfId="523"/>
    <cellStyle name="_KT (2)_Giai Doan 3 Hong Ngu_DUONG DIEN BIEN PHU" xfId="524"/>
    <cellStyle name="_KT (2)_Giai Doan 3 Hong Ngu_DUONG DT 851 KM0-KM0+173" xfId="525"/>
    <cellStyle name="_KT (2)_Giai Doan 3 Hong Ngu_DUONG DT 851 KM2-KM8" xfId="526"/>
    <cellStyle name="_KT (2)_Giai Doan 3 Hong Ngu_DUONG DT 851 KM2-KM8_Book1" xfId="527"/>
    <cellStyle name="_KT (2)_Giai Doan 3 Hong Ngu_DUONG DT 851 KM2-KM8_CAU AN THANH" xfId="528"/>
    <cellStyle name="_KT (2)_Giai Doan 3 Hong Ngu_DUONG DT 851 KM2-KM8_CAU CAI SAO THUONG" xfId="529"/>
    <cellStyle name="_KT (2)_Giai Doan 3 Hong Ngu_DUONG DT 851 KM2-KM8_CAU KINH CUNG" xfId="530"/>
    <cellStyle name="_KT (2)_Giai Doan 3 Hong Ngu_DUONG DT 851 KM2-KM8_CAU MUONG RANH (3X12)" xfId="531"/>
    <cellStyle name="_KT (2)_Giai Doan 3 Hong Ngu_DUONG DT 851 KM2-KM8_CAU NGUYEN VAN VOI" xfId="532"/>
    <cellStyle name="_KT (2)_Giai Doan 3 Hong Ngu_DUONG DT 851 KM2-KM8_CAU RACH BA VAI 2X12.5+18.6M" xfId="533"/>
    <cellStyle name="_KT (2)_Giai Doan 3 Hong Ngu_DUONG DT 851 KM2-KM8_CAU TAN CONG SINH 2- 3X15M" xfId="534"/>
    <cellStyle name="_KT (2)_Giai Doan 3 Hong Ngu_DUONG DT 851 KM2-KM8_C-CaiGia-Tx.CLanh" xfId="535"/>
    <cellStyle name="_KT (2)_Giai Doan 3 Hong Ngu_DUONG DT 851 KM2-KM8_C-KinhHuyenHam-Chauthanh" xfId="536"/>
    <cellStyle name="_KT (2)_Giai Doan 3 Hong Ngu_DUONG DT 851 KM2-KM8_C-RachBaNhien" xfId="537"/>
    <cellStyle name="_KT (2)_Giai Doan 3 Hong Ngu_DUONG DT 851 KM2-KM8_CumDanCuThuongPhuoc1" xfId="538"/>
    <cellStyle name="_KT (2)_Giai Doan 3 Hong Ngu_DUONG DT 851 KM2-KM8_DA DUONG DT 851 KM0-KM0+173" xfId="539"/>
    <cellStyle name="_KT (2)_Giai Doan 3 Hong Ngu_DUONG DT 851 KM2-KM8_DC KSTK DT845 DUONG Km8-Km18" xfId="540"/>
    <cellStyle name="_KT (2)_Giai Doan 3 Hong Ngu_DUONG DT 851 KM2-KM8_DT 851 DIEU CHINH" xfId="541"/>
    <cellStyle name="_KT (2)_Giai Doan 3 Hong Ngu_DUONG DT 851 KM2-KM8_DT DUONG DT 844 KM28-KM35 (13-9)." xfId="542"/>
    <cellStyle name="_KT (2)_Giai Doan 3 Hong Ngu_DUONG DT 851 KM2-KM8_DT845 (phat sinh lang nhua DT844)" xfId="543"/>
    <cellStyle name="_KT (2)_Giai Doan 3 Hong Ngu_DUONG DT 851 KM2-KM8_DUONG DT 851 KM0-KM0+173" xfId="544"/>
    <cellStyle name="_KT (2)_Giai Doan 3 Hong Ngu_DUONG DT 851 KM2-KM8_DUONG NOI DAI KCN C" xfId="545"/>
    <cellStyle name="_KT (2)_Giai Doan 3 Hong Ngu_DUONG DT 851 KM2-KM8_DUONG RACH CHUA - NHAN LUONG MAT &amp; CAU RACH GIA" xfId="546"/>
    <cellStyle name="_KT (2)_Giai Doan 3 Hong Ngu_DUONG DT 851 KM2-KM8_KINH PHI DADT - CST" xfId="547"/>
    <cellStyle name="_KT (2)_Giai Doan 3 Hong Ngu_DUONG DT 851 KM2-KM8_KINH PHI DADT - CST KHONG CAU TAM" xfId="548"/>
    <cellStyle name="_KT (2)_Giai Doan 3 Hong Ngu_DUONG DT 851 KM2-KM8_KINH PHI DADT - QUA PHUONG 6" xfId="549"/>
    <cellStyle name="_KT (2)_Giai Doan 3 Hong Ngu_DUONG DT 851 KM2-KM8_KPXL DUONG DT 850 CAU" xfId="550"/>
    <cellStyle name="_KT (2)_Giai Doan 3 Hong Ngu_DUONG DT 851 KM2-KM8_KT KDC MY HOA" xfId="551"/>
    <cellStyle name="_KT (2)_Giai Doan 3 Hong Ngu_DUONG DT 851 KM2-KM8_KhemGiua" xfId="552"/>
    <cellStyle name="_KT (2)_Giai Doan 3 Hong Ngu_DUONG DT 851 KM2-KM8_KHU HANH CHANH  HUYEN LAI VUNG" xfId="553"/>
    <cellStyle name="_KT (2)_Giai Doan 3 Hong Ngu_DUONG DT 851 KM2-KM8_SauBien" xfId="554"/>
    <cellStyle name="_KT (2)_Giai Doan 3 Hong Ngu_DUONG DT 851 KM2-KM8_YCVL-CauKR-MCD-KGT-MTT-DonDong" xfId="555"/>
    <cellStyle name="_KT (2)_Giai Doan 3 Hong Ngu_DUONG LY THUONG KIET-TKKT" xfId="556"/>
    <cellStyle name="_KT (2)_Giai Doan 3 Hong Ngu_DUONG RACH CHUA - NHAN LUONG" xfId="557"/>
    <cellStyle name="_KT (2)_Giai Doan 3 Hong Ngu_DUONG RACH CHUA - NHAN LUONG - NEN VA CONG" xfId="558"/>
    <cellStyle name="_KT (2)_Giai Doan 3 Hong Ngu_DUONG THIEN HO DUONG &amp; NG VAN TRE (NDAI)" xfId="559"/>
    <cellStyle name="_KT (2)_Giai Doan 3 Hong Ngu_Gia du thau - Kho hang Cang SaDec" xfId="560"/>
    <cellStyle name="_KT (2)_Giai Doan 3 Hong Ngu_Gia du thau (goi 02) 25-09-2007" xfId="561"/>
    <cellStyle name="_KT (2)_Giai Doan 3 Hong Ngu_Gia du thau cau Phu Duc (Cty XL va VLXD DT)" xfId="562"/>
    <cellStyle name="_KT (2)_Giai Doan 3 Hong Ngu_Gia du thau DT841 (Cty XL va VLXD DT) " xfId="563"/>
    <cellStyle name="_KT (2)_Giai Doan 3 Hong Ngu_Gia du thau Duong DT844 (Km35-45)" xfId="564"/>
    <cellStyle name="_KT (2)_Giai Doan 3 Hong Ngu_Gia du thua (goi 3) 25-09-2007" xfId="565"/>
    <cellStyle name="_KT (2)_Giai Doan 3 Hong Ngu_KINH PHI DADT - CST KHONG CAU TAM" xfId="566"/>
    <cellStyle name="_KT (2)_Giai Doan 3 Hong Ngu_KINH PHI DADT - QUA PHUONG 6" xfId="567"/>
    <cellStyle name="_KT (2)_Giai Doan 3 Hong Ngu_KP HT CAU DT852 - GOI2" xfId="568"/>
    <cellStyle name="_KT (2)_Giai Doan 3 Hong Ngu_KP HT CAU DT852 - GOI31" xfId="569"/>
    <cellStyle name="_KT (2)_Giai Doan 3 Hong Ngu_KP HT CAU DT853 - GOI CAU 1" xfId="570"/>
    <cellStyle name="_KT (2)_Giai Doan 3 Hong Ngu_KP HT CAU DT853 - GOI CAU 3 (31-10)" xfId="571"/>
    <cellStyle name="_KT (2)_Giai Doan 3 Hong Ngu_KT KDC MY HOA" xfId="572"/>
    <cellStyle name="_KT (2)_Giai Doan 3 Hong Ngu_KHAI TOAN CAU PHU DUC" xfId="573"/>
    <cellStyle name="_KT (2)_Giai Doan 3 Hong Ngu_KhemGiua" xfId="574"/>
    <cellStyle name="_KT (2)_Giai Doan 3 Hong Ngu_Khoi luong goi thau 13 DT853" xfId="575"/>
    <cellStyle name="_KT (2)_Giai Doan 3 Hong Ngu_KHU HANH CHANH  HUYEN LAI VUNG" xfId="576"/>
    <cellStyle name="_KT (2)_Giai Doan 3 Hong Ngu_MAIN_VNI" xfId="577"/>
    <cellStyle name="_KT (2)_Giai Doan 3 Hong Ngu_NOI CONG DT 854 (PHAT SINH)" xfId="578"/>
    <cellStyle name="_KT (2)_Giai Doan 3 Hong Ngu_NTNNONG" xfId="579"/>
    <cellStyle name="_KT (2)_Giai Doan 3 Hong Ngu_NguyenVanVoi" xfId="580"/>
    <cellStyle name="_KT (2)_Giai Doan 3 Hong Ngu_vn 27 (2)" xfId="581"/>
    <cellStyle name="_KT (2)_Giai Doan 3 Hong Ngu_Xet gia Duong DT850 (6-11)" xfId="582"/>
    <cellStyle name="_KT (2)_Giai Doan 3 Hong Ngu_Xet thau DT844 (Km28-Km35)" xfId="583"/>
    <cellStyle name="_KT (2)_Giai Doan 3 Hong Ngu_YCVL-CauKR-MCD-KGT-MTT-DonDong" xfId="584"/>
    <cellStyle name="_KT (2)_PERSONAL" xfId="585"/>
    <cellStyle name="_KT (2)_TG-TH" xfId="586"/>
    <cellStyle name="_KT_TG" xfId="587"/>
    <cellStyle name="_KT_TG_1" xfId="588"/>
    <cellStyle name="_KT_TG_1_Book1" xfId="589"/>
    <cellStyle name="_KT_TG_1_Giai Doan 3 Hong Ngu" xfId="590"/>
    <cellStyle name="_KT_TG_2" xfId="591"/>
    <cellStyle name="_KT_TG_2_Book1" xfId="592"/>
    <cellStyle name="_KT_TG_2_Giai Doan 3 Hong Ngu" xfId="593"/>
    <cellStyle name="_KT_TG_3" xfId="594"/>
    <cellStyle name="_KT_TG_4" xfId="595"/>
    <cellStyle name="_PERSONAL" xfId="596"/>
    <cellStyle name="_TG-TH" xfId="597"/>
    <cellStyle name="_TG-TH_1" xfId="598"/>
    <cellStyle name="_TG-TH_1_Book1" xfId="599"/>
    <cellStyle name="_TG-TH_1_Giai Doan 3 Hong Ngu" xfId="600"/>
    <cellStyle name="_TG-TH_2" xfId="601"/>
    <cellStyle name="_TG-TH_2_Book1" xfId="602"/>
    <cellStyle name="_TG-TH_2_Giai Doan 3 Hong Ngu" xfId="603"/>
    <cellStyle name="_TG-TH_3" xfId="604"/>
    <cellStyle name="_TG-TH_4" xfId="605"/>
    <cellStyle name="0" xfId="606"/>
    <cellStyle name="0.00" xfId="607"/>
    <cellStyle name="¹éºÐÀ²_±âÅ¸" xfId="608"/>
    <cellStyle name="20% - Accent1 2" xfId="609"/>
    <cellStyle name="20% - Accent1 2 2" xfId="610"/>
    <cellStyle name="20% - Accent2 2" xfId="611"/>
    <cellStyle name="20% - Accent2 2 2" xfId="612"/>
    <cellStyle name="20% - Accent3 2" xfId="613"/>
    <cellStyle name="20% - Accent3 2 2" xfId="614"/>
    <cellStyle name="20% - Accent4 2" xfId="615"/>
    <cellStyle name="20% - Accent4 2 2" xfId="616"/>
    <cellStyle name="20% - Accent5 2" xfId="617"/>
    <cellStyle name="20% - Accent5 2 2" xfId="618"/>
    <cellStyle name="20% - Accent6 2" xfId="619"/>
    <cellStyle name="20% - Accent6 2 2" xfId="620"/>
    <cellStyle name="40% - Accent1 2" xfId="621"/>
    <cellStyle name="40% - Accent1 2 2" xfId="622"/>
    <cellStyle name="40% - Accent2 2" xfId="623"/>
    <cellStyle name="40% - Accent2 2 2" xfId="624"/>
    <cellStyle name="40% - Accent3 2" xfId="625"/>
    <cellStyle name="40% - Accent3 2 2" xfId="626"/>
    <cellStyle name="40% - Accent4 2" xfId="627"/>
    <cellStyle name="40% - Accent4 2 2" xfId="628"/>
    <cellStyle name="40% - Accent5 2" xfId="629"/>
    <cellStyle name="40% - Accent5 2 2" xfId="630"/>
    <cellStyle name="40% - Accent6 2" xfId="631"/>
    <cellStyle name="40% - Accent6 2 2" xfId="632"/>
    <cellStyle name="52" xfId="633"/>
    <cellStyle name="60% - Accent1 2" xfId="634"/>
    <cellStyle name="60% - Accent1 2 2" xfId="635"/>
    <cellStyle name="60% - Accent2 2" xfId="636"/>
    <cellStyle name="60% - Accent2 2 2" xfId="637"/>
    <cellStyle name="60% - Accent3 2" xfId="638"/>
    <cellStyle name="60% - Accent3 2 2" xfId="639"/>
    <cellStyle name="60% - Accent4 2" xfId="640"/>
    <cellStyle name="60% - Accent4 2 2" xfId="641"/>
    <cellStyle name="60% - Accent5 2" xfId="642"/>
    <cellStyle name="60% - Accent5 2 2" xfId="643"/>
    <cellStyle name="60% - Accent6 2" xfId="644"/>
    <cellStyle name="60% - Accent6 2 2" xfId="645"/>
    <cellStyle name="Accent1 2" xfId="646"/>
    <cellStyle name="Accent1 2 2" xfId="647"/>
    <cellStyle name="Accent2 2" xfId="648"/>
    <cellStyle name="Accent2 2 2" xfId="649"/>
    <cellStyle name="Accent3 2" xfId="650"/>
    <cellStyle name="Accent3 2 2" xfId="651"/>
    <cellStyle name="Accent4 2" xfId="652"/>
    <cellStyle name="Accent4 2 2" xfId="653"/>
    <cellStyle name="Accent5 2" xfId="654"/>
    <cellStyle name="Accent5 2 2" xfId="655"/>
    <cellStyle name="Accent6 2" xfId="656"/>
    <cellStyle name="Accent6 2 2" xfId="657"/>
    <cellStyle name="ÅëÈ­ [0]_±âÅ¸" xfId="658"/>
    <cellStyle name="AeE­ [0]_INQUIRY ¿µ¾÷AßAø " xfId="659"/>
    <cellStyle name="ÅëÈ­ [0]_L601CPT" xfId="660"/>
    <cellStyle name="ÅëÈ­_±âÅ¸" xfId="661"/>
    <cellStyle name="AeE­_INQUIRY ¿µ¾÷AßAø " xfId="662"/>
    <cellStyle name="ÅëÈ­_L601CPT" xfId="663"/>
    <cellStyle name="ÄÞ¸¶ [0]_      " xfId="664"/>
    <cellStyle name="AÞ¸¶ [0]_INQUIRY ¿?¾÷AßAø " xfId="665"/>
    <cellStyle name="ÄÞ¸¶ [0]_L601CPT" xfId="666"/>
    <cellStyle name="ÄÞ¸¶_      " xfId="667"/>
    <cellStyle name="AÞ¸¶_INQUIRY ¿?¾÷AßAø " xfId="668"/>
    <cellStyle name="ÄÞ¸¶_L601CPT" xfId="669"/>
    <cellStyle name="AutoFormat Options" xfId="670"/>
    <cellStyle name="Bad 2" xfId="671"/>
    <cellStyle name="Bad 2 2" xfId="672"/>
    <cellStyle name="C?AØ_¿?¾÷CoE² " xfId="673"/>
    <cellStyle name="Ç¥ÁØ_      " xfId="674"/>
    <cellStyle name="C￥AØ_¿μ¾÷CoE² " xfId="675"/>
    <cellStyle name="Ç¥ÁØ_±¸¹Ì´ëÃ¥" xfId="676"/>
    <cellStyle name="Calc Currency (0)" xfId="677"/>
    <cellStyle name="Calc Percent (0)" xfId="678"/>
    <cellStyle name="Calc Percent (1)" xfId="679"/>
    <cellStyle name="Calculation 2" xfId="680"/>
    <cellStyle name="Calculation 2 2" xfId="681"/>
    <cellStyle name="Calculation 2 2 2" xfId="1521"/>
    <cellStyle name="category" xfId="682"/>
    <cellStyle name="Cerrency_Sheet2_XANGDAU" xfId="683"/>
    <cellStyle name="Comma [0] 2" xfId="684"/>
    <cellStyle name="Comma [0] 3" xfId="685"/>
    <cellStyle name="Comma [0] 3 2" xfId="686"/>
    <cellStyle name="Comma [0] 3 3" xfId="1428"/>
    <cellStyle name="Comma [0] 3 3 2" xfId="1607"/>
    <cellStyle name="Comma 10" xfId="687"/>
    <cellStyle name="Comma 10 10" xfId="688"/>
    <cellStyle name="Comma 10 10 2" xfId="689"/>
    <cellStyle name="Comma 10 10 3" xfId="1427"/>
    <cellStyle name="Comma 10 10 3 2" xfId="1606"/>
    <cellStyle name="Comma 10 2" xfId="690"/>
    <cellStyle name="Comma 10 3" xfId="691"/>
    <cellStyle name="Comma 10 3 2" xfId="1307"/>
    <cellStyle name="Comma 10 4" xfId="1306"/>
    <cellStyle name="Comma 11" xfId="692"/>
    <cellStyle name="Comma 12" xfId="693"/>
    <cellStyle name="Comma 13" xfId="694"/>
    <cellStyle name="Comma 14" xfId="695"/>
    <cellStyle name="Comma 15" xfId="696"/>
    <cellStyle name="Comma 16" xfId="697"/>
    <cellStyle name="Comma 16 3" xfId="698"/>
    <cellStyle name="Comma 16 3 2" xfId="699"/>
    <cellStyle name="Comma 16 3 3" xfId="700"/>
    <cellStyle name="Comma 16 3 4" xfId="1426"/>
    <cellStyle name="Comma 16 3 4 2" xfId="1605"/>
    <cellStyle name="Comma 17" xfId="701"/>
    <cellStyle name="Comma 18" xfId="702"/>
    <cellStyle name="Comma 19" xfId="703"/>
    <cellStyle name="Comma 19 2" xfId="704"/>
    <cellStyle name="Comma 19 2 2" xfId="705"/>
    <cellStyle name="Comma 19 2 3" xfId="1433"/>
    <cellStyle name="Comma 19 2 3 2" xfId="1612"/>
    <cellStyle name="Comma 2" xfId="706"/>
    <cellStyle name="Comma 2 2" xfId="707"/>
    <cellStyle name="Comma 2 2 2" xfId="708"/>
    <cellStyle name="Comma 2 2 3" xfId="1309"/>
    <cellStyle name="Comma 2 2 4" xfId="1431"/>
    <cellStyle name="Comma 2 2 4 2" xfId="1610"/>
    <cellStyle name="Comma 2 3" xfId="709"/>
    <cellStyle name="Comma 2 3 2" xfId="710"/>
    <cellStyle name="Comma 2 4" xfId="711"/>
    <cellStyle name="Comma 2 5" xfId="712"/>
    <cellStyle name="Comma 2 6" xfId="1308"/>
    <cellStyle name="Comma 20" xfId="713"/>
    <cellStyle name="Comma 21" xfId="714"/>
    <cellStyle name="Comma 22" xfId="715"/>
    <cellStyle name="Comma 22 2" xfId="1310"/>
    <cellStyle name="Comma 23" xfId="716"/>
    <cellStyle name="Comma 23 2" xfId="1311"/>
    <cellStyle name="Comma 24" xfId="717"/>
    <cellStyle name="Comma 24 2" xfId="1312"/>
    <cellStyle name="Comma 25" xfId="718"/>
    <cellStyle name="Comma 25 2" xfId="1313"/>
    <cellStyle name="Comma 26" xfId="719"/>
    <cellStyle name="Comma 26 2" xfId="1314"/>
    <cellStyle name="Comma 27" xfId="720"/>
    <cellStyle name="Comma 27 2" xfId="1315"/>
    <cellStyle name="Comma 28" xfId="721"/>
    <cellStyle name="Comma 28 2" xfId="1316"/>
    <cellStyle name="Comma 29" xfId="722"/>
    <cellStyle name="Comma 29 2" xfId="1317"/>
    <cellStyle name="Comma 3" xfId="723"/>
    <cellStyle name="Comma 3 2" xfId="724"/>
    <cellStyle name="Comma 3 2 2" xfId="725"/>
    <cellStyle name="Comma 3 2 3" xfId="1432"/>
    <cellStyle name="Comma 3 2 3 2" xfId="1611"/>
    <cellStyle name="Comma 3 3" xfId="726"/>
    <cellStyle name="Comma 3 4" xfId="727"/>
    <cellStyle name="Comma 3 4 2" xfId="1318"/>
    <cellStyle name="Comma 3 5" xfId="728"/>
    <cellStyle name="Comma 3 5 2" xfId="1319"/>
    <cellStyle name="Comma 30" xfId="1423"/>
    <cellStyle name="Comma 31" xfId="1425"/>
    <cellStyle name="Comma 31 2" xfId="1439"/>
    <cellStyle name="Comma 31 3" xfId="1604"/>
    <cellStyle name="Comma 36" xfId="1442"/>
    <cellStyle name="Comma 4" xfId="729"/>
    <cellStyle name="Comma 4 2" xfId="730"/>
    <cellStyle name="Comma 4 2 2" xfId="1321"/>
    <cellStyle name="Comma 4 3" xfId="1320"/>
    <cellStyle name="Comma 4 4" xfId="1429"/>
    <cellStyle name="Comma 4 4 2" xfId="1608"/>
    <cellStyle name="Comma 44" xfId="1441"/>
    <cellStyle name="Comma 5" xfId="731"/>
    <cellStyle name="Comma 5 2" xfId="732"/>
    <cellStyle name="Comma 54" xfId="733"/>
    <cellStyle name="Comma 58" xfId="734"/>
    <cellStyle name="Comma 58 2" xfId="735"/>
    <cellStyle name="Comma 58 2 2" xfId="1323"/>
    <cellStyle name="Comma 58 3" xfId="1322"/>
    <cellStyle name="Comma 58 4" xfId="1430"/>
    <cellStyle name="Comma 58 4 2" xfId="1609"/>
    <cellStyle name="Comma 6" xfId="736"/>
    <cellStyle name="Comma 6 2" xfId="737"/>
    <cellStyle name="Comma 7" xfId="738"/>
    <cellStyle name="Comma 7 2" xfId="739"/>
    <cellStyle name="Comma 7 3" xfId="1324"/>
    <cellStyle name="Comma 72" xfId="740"/>
    <cellStyle name="Comma 8" xfId="741"/>
    <cellStyle name="Comma 8 2" xfId="742"/>
    <cellStyle name="Comma 8 3" xfId="1325"/>
    <cellStyle name="Comma 9" xfId="743"/>
    <cellStyle name="comma zerodec" xfId="744"/>
    <cellStyle name="Comma0" xfId="745"/>
    <cellStyle name="Curråncy [0]_FCST_RESULTS" xfId="746"/>
    <cellStyle name="Currency [0]ßmud plant bolted_RESULTS" xfId="747"/>
    <cellStyle name="Currency![0]_FCSt (2)" xfId="748"/>
    <cellStyle name="Currency0" xfId="749"/>
    <cellStyle name="Currency1" xfId="750"/>
    <cellStyle name="Check Cell 2" xfId="751"/>
    <cellStyle name="Check Cell 2 2" xfId="752"/>
    <cellStyle name="CHUONG" xfId="753"/>
    <cellStyle name="Date" xfId="754"/>
    <cellStyle name="dd-m" xfId="755"/>
    <cellStyle name="dd-mm" xfId="756"/>
    <cellStyle name="Dezimal [0]_UXO VII" xfId="757"/>
    <cellStyle name="Dezimal_UXO VII" xfId="758"/>
    <cellStyle name="Dollar (zero dec)" xfId="759"/>
    <cellStyle name="Enter Currency (0)" xfId="760"/>
    <cellStyle name="Euro" xfId="761"/>
    <cellStyle name="Explanatory Text 2" xfId="762"/>
    <cellStyle name="Explanatory Text 2 2" xfId="763"/>
    <cellStyle name="Fixed" xfId="764"/>
    <cellStyle name="Good 2" xfId="765"/>
    <cellStyle name="Good 2 2" xfId="766"/>
    <cellStyle name="Grey" xfId="767"/>
    <cellStyle name="Grey 2" xfId="768"/>
    <cellStyle name="ha" xfId="769"/>
    <cellStyle name="HEADER" xfId="770"/>
    <cellStyle name="Header1" xfId="771"/>
    <cellStyle name="Header2" xfId="772"/>
    <cellStyle name="Header2 2" xfId="773"/>
    <cellStyle name="Header2 2 2" xfId="1446"/>
    <cellStyle name="Header2 2 3" xfId="1523"/>
    <cellStyle name="Header2 3" xfId="1445"/>
    <cellStyle name="Header2 4" xfId="1522"/>
    <cellStyle name="Heading 1" xfId="774" builtinId="16" customBuiltin="1"/>
    <cellStyle name="Heading 1 2" xfId="775"/>
    <cellStyle name="Heading 2" xfId="776" builtinId="17" customBuiltin="1"/>
    <cellStyle name="Heading 2 2" xfId="777"/>
    <cellStyle name="Heading 3" xfId="778" builtinId="18" customBuiltin="1"/>
    <cellStyle name="Heading 3 2" xfId="779"/>
    <cellStyle name="Heading 4" xfId="780" builtinId="19" customBuiltin="1"/>
    <cellStyle name="Heading 4 2" xfId="781"/>
    <cellStyle name="HEADING1" xfId="782"/>
    <cellStyle name="HEADING2" xfId="783"/>
    <cellStyle name="i·0" xfId="784"/>
    <cellStyle name="Input [yellow]" xfId="785"/>
    <cellStyle name="Input [yellow] 2" xfId="786"/>
    <cellStyle name="Input [yellow] 3" xfId="787"/>
    <cellStyle name="Input 2" xfId="788"/>
    <cellStyle name="Input 2 2" xfId="789"/>
    <cellStyle name="Input 2 2 2" xfId="1524"/>
    <cellStyle name="Input 3" xfId="790"/>
    <cellStyle name="Input 3 2" xfId="1525"/>
    <cellStyle name="Input 4" xfId="791"/>
    <cellStyle name="Input 4 2" xfId="1526"/>
    <cellStyle name="Link Currency (0)" xfId="792"/>
    <cellStyle name="Linked Cell 2" xfId="793"/>
    <cellStyle name="Linked Cell 2 2" xfId="794"/>
    <cellStyle name="Loai CBDT" xfId="795"/>
    <cellStyle name="Loai CT" xfId="796"/>
    <cellStyle name="Loai GD" xfId="797"/>
    <cellStyle name="Millares [0]_Well Timing" xfId="798"/>
    <cellStyle name="Millares_Well Timing" xfId="799"/>
    <cellStyle name="Milliers [0]_AR1194" xfId="800"/>
    <cellStyle name="Milliers_AR1194" xfId="801"/>
    <cellStyle name="Model" xfId="802"/>
    <cellStyle name="Moneda [0]_Well Timing" xfId="803"/>
    <cellStyle name="Moneda_Well Timing" xfId="804"/>
    <cellStyle name="Monétaire [0]_AR1194" xfId="805"/>
    <cellStyle name="Monétaire_AR1194" xfId="806"/>
    <cellStyle name="n" xfId="807"/>
    <cellStyle name="Neutral 2" xfId="808"/>
    <cellStyle name="Neutral 2 2" xfId="809"/>
    <cellStyle name="New Times Roman" xfId="810"/>
    <cellStyle name="no dec" xfId="811"/>
    <cellStyle name="ÑONVÒ" xfId="812"/>
    <cellStyle name="Normal" xfId="0" builtinId="0"/>
    <cellStyle name="Normal - Style1" xfId="813"/>
    <cellStyle name="Normal - Style1 2" xfId="814"/>
    <cellStyle name="Normal 10" xfId="815"/>
    <cellStyle name="Normal 10 2" xfId="816"/>
    <cellStyle name="Normal 10 2 2" xfId="817"/>
    <cellStyle name="Normal 10 2 2 2" xfId="1326"/>
    <cellStyle name="Normal 10 2 2 2 2" xfId="1401"/>
    <cellStyle name="Normal 10 2 2 3" xfId="1364"/>
    <cellStyle name="Normal 10 2 3" xfId="818"/>
    <cellStyle name="Normal 10 2 4" xfId="819"/>
    <cellStyle name="Normal 10 2 5" xfId="1304"/>
    <cellStyle name="Normal 10 3" xfId="820"/>
    <cellStyle name="Normal 10 3 2" xfId="1384"/>
    <cellStyle name="Normal 10 3 2 2" xfId="1506"/>
    <cellStyle name="Normal 10 3 2 3" xfId="1589"/>
    <cellStyle name="Normal 10 3 3" xfId="1447"/>
    <cellStyle name="Normal 10 3 4" xfId="1527"/>
    <cellStyle name="Normal 11" xfId="821"/>
    <cellStyle name="Normal 11 2" xfId="822"/>
    <cellStyle name="Normal 11 3" xfId="823"/>
    <cellStyle name="Normal 11 4" xfId="824"/>
    <cellStyle name="Normal 11 5" xfId="825"/>
    <cellStyle name="Normal 11 5 2" xfId="1385"/>
    <cellStyle name="Normal 11 5 2 2" xfId="1507"/>
    <cellStyle name="Normal 11 5 2 3" xfId="1590"/>
    <cellStyle name="Normal 11 5 3" xfId="1448"/>
    <cellStyle name="Normal 11 5 4" xfId="1528"/>
    <cellStyle name="Normal 116" xfId="826"/>
    <cellStyle name="Normal 12" xfId="827"/>
    <cellStyle name="Normal 12 2" xfId="828"/>
    <cellStyle name="Normal 12 3" xfId="829"/>
    <cellStyle name="Normal 12 4" xfId="830"/>
    <cellStyle name="Normal 12 5" xfId="831"/>
    <cellStyle name="Normal 12 5 2" xfId="1386"/>
    <cellStyle name="Normal 12 5 2 2" xfId="1508"/>
    <cellStyle name="Normal 12 5 2 3" xfId="1591"/>
    <cellStyle name="Normal 12 5 3" xfId="1449"/>
    <cellStyle name="Normal 12 5 4" xfId="1529"/>
    <cellStyle name="Normal 13" xfId="832"/>
    <cellStyle name="Normal 13 2" xfId="833"/>
    <cellStyle name="Normal 13 3" xfId="834"/>
    <cellStyle name="Normal 13 4" xfId="835"/>
    <cellStyle name="Normal 13 5" xfId="836"/>
    <cellStyle name="Normal 13 5 2" xfId="1387"/>
    <cellStyle name="Normal 13 5 2 2" xfId="1509"/>
    <cellStyle name="Normal 13 5 2 3" xfId="1592"/>
    <cellStyle name="Normal 13 5 3" xfId="1450"/>
    <cellStyle name="Normal 13 5 4" xfId="1530"/>
    <cellStyle name="Normal 14" xfId="837"/>
    <cellStyle name="Normal 14 2" xfId="838"/>
    <cellStyle name="Normal 15" xfId="839"/>
    <cellStyle name="Normal 15 2" xfId="840"/>
    <cellStyle name="Normal 16" xfId="841"/>
    <cellStyle name="Normal 16 2" xfId="842"/>
    <cellStyle name="Normal 17" xfId="843"/>
    <cellStyle name="Normal 17 2" xfId="844"/>
    <cellStyle name="Normal 17 3" xfId="845"/>
    <cellStyle name="Normal 17 4" xfId="846"/>
    <cellStyle name="Normal 17 5" xfId="847"/>
    <cellStyle name="Normal 17 5 2" xfId="1388"/>
    <cellStyle name="Normal 17 5 2 2" xfId="1510"/>
    <cellStyle name="Normal 17 5 2 3" xfId="1593"/>
    <cellStyle name="Normal 17 5 3" xfId="1451"/>
    <cellStyle name="Normal 17 5 4" xfId="1531"/>
    <cellStyle name="Normal 18" xfId="848"/>
    <cellStyle name="Normal 18 2" xfId="849"/>
    <cellStyle name="Normal 18 3" xfId="850"/>
    <cellStyle name="Normal 18 4" xfId="851"/>
    <cellStyle name="Normal 18 5" xfId="852"/>
    <cellStyle name="Normal 18 5 2" xfId="1389"/>
    <cellStyle name="Normal 18 5 2 2" xfId="1511"/>
    <cellStyle name="Normal 18 5 2 3" xfId="1594"/>
    <cellStyle name="Normal 18 5 3" xfId="1452"/>
    <cellStyle name="Normal 18 5 4" xfId="1532"/>
    <cellStyle name="Normal 19" xfId="853"/>
    <cellStyle name="Normal 19 2" xfId="854"/>
    <cellStyle name="Normal 19 3" xfId="855"/>
    <cellStyle name="Normal 19 4" xfId="856"/>
    <cellStyle name="Normal 19 5" xfId="857"/>
    <cellStyle name="Normal 19 5 2" xfId="1390"/>
    <cellStyle name="Normal 19 5 2 2" xfId="1512"/>
    <cellStyle name="Normal 19 5 2 3" xfId="1595"/>
    <cellStyle name="Normal 19 5 3" xfId="1453"/>
    <cellStyle name="Normal 19 5 4" xfId="1533"/>
    <cellStyle name="Normal 2" xfId="858"/>
    <cellStyle name="Normal 2 10" xfId="859"/>
    <cellStyle name="Normal 2 11" xfId="860"/>
    <cellStyle name="Normal 2 12" xfId="1327"/>
    <cellStyle name="Normal 2 12 2" xfId="1402"/>
    <cellStyle name="Normal 2 13" xfId="1365"/>
    <cellStyle name="Normal 2 2" xfId="861"/>
    <cellStyle name="Normal 2 2 2" xfId="862"/>
    <cellStyle name="Normal 2 2 2 2" xfId="1440"/>
    <cellStyle name="Normal 2 2 3" xfId="863"/>
    <cellStyle name="Normal 2 2 4" xfId="864"/>
    <cellStyle name="Normal 2 2 5" xfId="865"/>
    <cellStyle name="Normal 2 2 6" xfId="866"/>
    <cellStyle name="Normal 2 2_theo doi giai ngan quy II-2019 - thang 5 - phuc vu hop CT" xfId="867"/>
    <cellStyle name="Normal 2 3" xfId="868"/>
    <cellStyle name="Normal 2 3 2" xfId="869"/>
    <cellStyle name="Normal 2 3 2 2" xfId="870"/>
    <cellStyle name="Normal 2 3 2 2 2" xfId="871"/>
    <cellStyle name="Normal 2 3 2 2 3" xfId="1329"/>
    <cellStyle name="Normal 2 3 2 3" xfId="872"/>
    <cellStyle name="Normal 2 3 2 4" xfId="873"/>
    <cellStyle name="Normal 2 3 2 5" xfId="1328"/>
    <cellStyle name="Normal 2 3 2 5 2" xfId="1403"/>
    <cellStyle name="Normal 2 3 2 6" xfId="1366"/>
    <cellStyle name="Normal 2 3 3" xfId="874"/>
    <cellStyle name="Normal 2 4" xfId="875"/>
    <cellStyle name="Normal 2 5" xfId="876"/>
    <cellStyle name="Normal 2 6" xfId="877"/>
    <cellStyle name="Normal 2 7" xfId="878"/>
    <cellStyle name="Normal 2 8" xfId="879"/>
    <cellStyle name="Normal 2 9" xfId="880"/>
    <cellStyle name="Normal 2_GIAI NGAN" xfId="881"/>
    <cellStyle name="Normal 20" xfId="882"/>
    <cellStyle name="Normal 20 2" xfId="883"/>
    <cellStyle name="Normal 20 3" xfId="884"/>
    <cellStyle name="Normal 20 4" xfId="885"/>
    <cellStyle name="Normal 20 5" xfId="886"/>
    <cellStyle name="Normal 20 5 2" xfId="1391"/>
    <cellStyle name="Normal 20 5 2 2" xfId="1513"/>
    <cellStyle name="Normal 20 5 2 3" xfId="1596"/>
    <cellStyle name="Normal 20 5 3" xfId="1454"/>
    <cellStyle name="Normal 20 5 4" xfId="1534"/>
    <cellStyle name="Normal 21" xfId="887"/>
    <cellStyle name="Normal 21 2" xfId="888"/>
    <cellStyle name="Normal 21 3" xfId="889"/>
    <cellStyle name="Normal 21 4" xfId="890"/>
    <cellStyle name="Normal 21 5" xfId="891"/>
    <cellStyle name="Normal 21 5 2" xfId="1392"/>
    <cellStyle name="Normal 21 5 2 2" xfId="1514"/>
    <cellStyle name="Normal 21 5 2 3" xfId="1597"/>
    <cellStyle name="Normal 21 5 3" xfId="1455"/>
    <cellStyle name="Normal 21 5 4" xfId="1535"/>
    <cellStyle name="Normal 22" xfId="892"/>
    <cellStyle name="Normal 22 2" xfId="893"/>
    <cellStyle name="Normal 23" xfId="894"/>
    <cellStyle name="Normal 23 2" xfId="895"/>
    <cellStyle name="Normal 24" xfId="896"/>
    <cellStyle name="Normal 24 2" xfId="897"/>
    <cellStyle name="Normal 25" xfId="898"/>
    <cellStyle name="Normal 25 2" xfId="899"/>
    <cellStyle name="Normal 25 3" xfId="900"/>
    <cellStyle name="Normal 25 4" xfId="901"/>
    <cellStyle name="Normal 25 5" xfId="902"/>
    <cellStyle name="Normal 25 5 2" xfId="1330"/>
    <cellStyle name="Normal 25 5 2 2" xfId="1404"/>
    <cellStyle name="Normal 25 5 3" xfId="1367"/>
    <cellStyle name="Normal 26" xfId="903"/>
    <cellStyle name="Normal 26 2" xfId="904"/>
    <cellStyle name="Normal 26 3" xfId="905"/>
    <cellStyle name="Normal 26 4" xfId="906"/>
    <cellStyle name="Normal 26 5" xfId="907"/>
    <cellStyle name="Normal 26 5 2" xfId="1331"/>
    <cellStyle name="Normal 26 5 2 2" xfId="1405"/>
    <cellStyle name="Normal 26 5 3" xfId="1368"/>
    <cellStyle name="Normal 27" xfId="908"/>
    <cellStyle name="Normal 27 2" xfId="909"/>
    <cellStyle name="Normal 27 3" xfId="910"/>
    <cellStyle name="Normal 27 4" xfId="911"/>
    <cellStyle name="Normal 27 5" xfId="912"/>
    <cellStyle name="Normal 27 5 2" xfId="1332"/>
    <cellStyle name="Normal 27 5 2 2" xfId="1406"/>
    <cellStyle name="Normal 27 5 3" xfId="1369"/>
    <cellStyle name="Normal 28" xfId="913"/>
    <cellStyle name="Normal 28 2" xfId="914"/>
    <cellStyle name="Normal 28 3" xfId="915"/>
    <cellStyle name="Normal 28 4" xfId="916"/>
    <cellStyle name="Normal 28 5" xfId="917"/>
    <cellStyle name="Normal 28 5 2" xfId="1333"/>
    <cellStyle name="Normal 28 5 2 2" xfId="1407"/>
    <cellStyle name="Normal 28 5 3" xfId="1370"/>
    <cellStyle name="Normal 29" xfId="918"/>
    <cellStyle name="Normal 29 2" xfId="919"/>
    <cellStyle name="Normal 29 3" xfId="920"/>
    <cellStyle name="Normal 29 4" xfId="921"/>
    <cellStyle name="Normal 29 5" xfId="922"/>
    <cellStyle name="Normal 29 5 2" xfId="1334"/>
    <cellStyle name="Normal 29 5 2 2" xfId="1408"/>
    <cellStyle name="Normal 29 5 3" xfId="1371"/>
    <cellStyle name="Normal 3" xfId="923"/>
    <cellStyle name="Normal 3 2" xfId="924"/>
    <cellStyle name="Normal 3 3" xfId="925"/>
    <cellStyle name="Normal 3 3 2" xfId="926"/>
    <cellStyle name="Normal 3 3 3" xfId="927"/>
    <cellStyle name="Normal 3 3 4" xfId="928"/>
    <cellStyle name="Normal 3 3 5" xfId="1393"/>
    <cellStyle name="Normal 3 3 5 2" xfId="1515"/>
    <cellStyle name="Normal 3 3 5 3" xfId="1598"/>
    <cellStyle name="Normal 3 3 6" xfId="1456"/>
    <cellStyle name="Normal 3 3 7" xfId="1536"/>
    <cellStyle name="Normal 3 4" xfId="929"/>
    <cellStyle name="Normal 3 5" xfId="930"/>
    <cellStyle name="Normal 3 5 2" xfId="1335"/>
    <cellStyle name="Normal 30" xfId="931"/>
    <cellStyle name="Normal 31" xfId="932"/>
    <cellStyle name="Normal 32" xfId="933"/>
    <cellStyle name="Normal 33" xfId="934"/>
    <cellStyle name="Normal 34" xfId="935"/>
    <cellStyle name="Normal 35" xfId="936"/>
    <cellStyle name="Normal 35 2" xfId="937"/>
    <cellStyle name="Normal 35 2 2" xfId="1336"/>
    <cellStyle name="Normal 36" xfId="938"/>
    <cellStyle name="Normal 37" xfId="939"/>
    <cellStyle name="Normal 38" xfId="940"/>
    <cellStyle name="Normal 39" xfId="941"/>
    <cellStyle name="Normal 4" xfId="942"/>
    <cellStyle name="Normal 4 2" xfId="943"/>
    <cellStyle name="Normal 4 3" xfId="944"/>
    <cellStyle name="Normal 4 4" xfId="945"/>
    <cellStyle name="Normal 4 5" xfId="946"/>
    <cellStyle name="Normal 4 6" xfId="947"/>
    <cellStyle name="Normal 4_theo doi giai ngan quy II-2019 - thang 5 - phuc vu hop CT" xfId="948"/>
    <cellStyle name="Normal 40" xfId="949"/>
    <cellStyle name="Normal 41" xfId="950"/>
    <cellStyle name="Normal 41 2" xfId="1337"/>
    <cellStyle name="Normal 41 2 2" xfId="1409"/>
    <cellStyle name="Normal 41 3" xfId="1372"/>
    <cellStyle name="Normal 42" xfId="951"/>
    <cellStyle name="Normal 42 2" xfId="1338"/>
    <cellStyle name="Normal 42 2 2" xfId="1410"/>
    <cellStyle name="Normal 42 3" xfId="1373"/>
    <cellStyle name="Normal 43" xfId="952"/>
    <cellStyle name="Normal 43 2" xfId="1339"/>
    <cellStyle name="Normal 43 2 2" xfId="1411"/>
    <cellStyle name="Normal 43 3" xfId="1374"/>
    <cellStyle name="Normal 44" xfId="953"/>
    <cellStyle name="Normal 44 2" xfId="1340"/>
    <cellStyle name="Normal 44 2 2" xfId="1412"/>
    <cellStyle name="Normal 44 3" xfId="1375"/>
    <cellStyle name="Normal 45" xfId="954"/>
    <cellStyle name="Normal 45 2" xfId="1341"/>
    <cellStyle name="Normal 45 2 2" xfId="1413"/>
    <cellStyle name="Normal 45 3" xfId="1376"/>
    <cellStyle name="Normal 46" xfId="955"/>
    <cellStyle name="Normal 46 2" xfId="1342"/>
    <cellStyle name="Normal 46 2 2" xfId="1414"/>
    <cellStyle name="Normal 46 3" xfId="1377"/>
    <cellStyle name="Normal 47" xfId="956"/>
    <cellStyle name="Normal 47 2" xfId="1302"/>
    <cellStyle name="Normal 47 2 2" xfId="1359"/>
    <cellStyle name="Normal 47 2 2 2" xfId="1421"/>
    <cellStyle name="Normal 47 2 3" xfId="1399"/>
    <cellStyle name="Normal 47 3" xfId="1343"/>
    <cellStyle name="Normal 47 3 2" xfId="1415"/>
    <cellStyle name="Normal 47 4" xfId="1378"/>
    <cellStyle name="Normal 48" xfId="957"/>
    <cellStyle name="Normal 48 2" xfId="1344"/>
    <cellStyle name="Normal 48 2 2" xfId="1416"/>
    <cellStyle name="Normal 48 3" xfId="1379"/>
    <cellStyle name="Normal 49" xfId="958"/>
    <cellStyle name="Normal 49 2" xfId="1303"/>
    <cellStyle name="Normal 49 2 2" xfId="1360"/>
    <cellStyle name="Normal 49 2 2 2" xfId="1422"/>
    <cellStyle name="Normal 49 2 3" xfId="1400"/>
    <cellStyle name="Normal 49 3" xfId="1345"/>
    <cellStyle name="Normal 49 3 2" xfId="1417"/>
    <cellStyle name="Normal 49 4" xfId="1380"/>
    <cellStyle name="Normal 5" xfId="959"/>
    <cellStyle name="Normal 5 2" xfId="960"/>
    <cellStyle name="Normal 5 2 2" xfId="961"/>
    <cellStyle name="Normal 5 2 3" xfId="962"/>
    <cellStyle name="Normal 5 2 4" xfId="963"/>
    <cellStyle name="Normal 5 2 5" xfId="1394"/>
    <cellStyle name="Normal 5 2 5 2" xfId="1516"/>
    <cellStyle name="Normal 5 2 5 3" xfId="1599"/>
    <cellStyle name="Normal 5 2 6" xfId="1457"/>
    <cellStyle name="Normal 5 2 7" xfId="1537"/>
    <cellStyle name="Normal 50" xfId="1300"/>
    <cellStyle name="Normal 50 2" xfId="1358"/>
    <cellStyle name="Normal 50 2 2" xfId="1420"/>
    <cellStyle name="Normal 50 3" xfId="1383"/>
    <cellStyle name="Normal 51" xfId="1296"/>
    <cellStyle name="Normal 52" xfId="964"/>
    <cellStyle name="Normal 52 2" xfId="1346"/>
    <cellStyle name="Normal 52 2 2" xfId="1418"/>
    <cellStyle name="Normal 52 3" xfId="1381"/>
    <cellStyle name="Normal 53" xfId="1297"/>
    <cellStyle name="Normal 54" xfId="1298"/>
    <cellStyle name="Normal 55" xfId="1301"/>
    <cellStyle name="Normal 55 2" xfId="965"/>
    <cellStyle name="Normal 55 2 2" xfId="1347"/>
    <cellStyle name="Normal 56" xfId="1299"/>
    <cellStyle name="Normal 57" xfId="1305"/>
    <cellStyle name="Normal 58" xfId="1357"/>
    <cellStyle name="Normal 59" xfId="966"/>
    <cellStyle name="Normal 59 2" xfId="967"/>
    <cellStyle name="Normal 59 3" xfId="968"/>
    <cellStyle name="Normal 59 4" xfId="969"/>
    <cellStyle name="Normal 59 5" xfId="1348"/>
    <cellStyle name="Normal 59 5 2" xfId="1419"/>
    <cellStyle name="Normal 59 6" xfId="1382"/>
    <cellStyle name="Normal 6" xfId="970"/>
    <cellStyle name="Normal 6 2" xfId="971"/>
    <cellStyle name="Normal 6 3" xfId="972"/>
    <cellStyle name="Normal 6 4" xfId="973"/>
    <cellStyle name="Normal 6 5" xfId="974"/>
    <cellStyle name="Normal 6 5 2" xfId="1395"/>
    <cellStyle name="Normal 6 5 2 2" xfId="1517"/>
    <cellStyle name="Normal 6 5 2 3" xfId="1600"/>
    <cellStyle name="Normal 6 5 3" xfId="1458"/>
    <cellStyle name="Normal 6 5 4" xfId="1538"/>
    <cellStyle name="Normal 60" xfId="1363"/>
    <cellStyle name="Normal 61" xfId="1424"/>
    <cellStyle name="Normal 62" xfId="1435"/>
    <cellStyle name="Normal 63" xfId="1438"/>
    <cellStyle name="Normal 64" xfId="1434"/>
    <cellStyle name="Normal 65" xfId="1436"/>
    <cellStyle name="Normal 66" xfId="1437"/>
    <cellStyle name="Normal 67" xfId="1444"/>
    <cellStyle name="Normal 68" xfId="1505"/>
    <cellStyle name="Normal 69" xfId="1443"/>
    <cellStyle name="Normal 7" xfId="975"/>
    <cellStyle name="Normal 7 2" xfId="976"/>
    <cellStyle name="Normal 7 3" xfId="977"/>
    <cellStyle name="Normal 7 4" xfId="978"/>
    <cellStyle name="Normal 7 5" xfId="979"/>
    <cellStyle name="Normal 7 5 2" xfId="1396"/>
    <cellStyle name="Normal 7 5 2 2" xfId="1518"/>
    <cellStyle name="Normal 7 5 2 3" xfId="1601"/>
    <cellStyle name="Normal 7 5 3" xfId="1459"/>
    <cellStyle name="Normal 7 5 4" xfId="1539"/>
    <cellStyle name="Normal 8" xfId="980"/>
    <cellStyle name="Normal 8 2" xfId="981"/>
    <cellStyle name="Normal 8 3" xfId="982"/>
    <cellStyle name="Normal 8 4" xfId="983"/>
    <cellStyle name="Normal 8 5" xfId="984"/>
    <cellStyle name="Normal 8 5 2" xfId="1397"/>
    <cellStyle name="Normal 8 5 2 2" xfId="1519"/>
    <cellStyle name="Normal 8 5 2 3" xfId="1602"/>
    <cellStyle name="Normal 8 5 3" xfId="1460"/>
    <cellStyle name="Normal 8 5 4" xfId="1540"/>
    <cellStyle name="Normal 9" xfId="985"/>
    <cellStyle name="Normal 9 2" xfId="986"/>
    <cellStyle name="Normal 9 3" xfId="987"/>
    <cellStyle name="Normal 9 4" xfId="988"/>
    <cellStyle name="Normal 9 5" xfId="989"/>
    <cellStyle name="Normal 9 5 2" xfId="1398"/>
    <cellStyle name="Normal 9 5 2 2" xfId="1520"/>
    <cellStyle name="Normal 9 5 2 3" xfId="1603"/>
    <cellStyle name="Normal 9 5 3" xfId="1461"/>
    <cellStyle name="Normal 9 5 4" xfId="1541"/>
    <cellStyle name="Note 2" xfId="990"/>
    <cellStyle name="Note 2 2" xfId="991"/>
    <cellStyle name="Note 2 2 2" xfId="1542"/>
    <cellStyle name="Output 2" xfId="992"/>
    <cellStyle name="Output 2 2" xfId="993"/>
    <cellStyle name="Output 2 2 2" xfId="1543"/>
    <cellStyle name="Percent [2]" xfId="994"/>
    <cellStyle name="Percent 10" xfId="995"/>
    <cellStyle name="Percent 10 2" xfId="1349"/>
    <cellStyle name="Percent 11" xfId="996"/>
    <cellStyle name="Percent 11 2" xfId="1350"/>
    <cellStyle name="Percent 12" xfId="997"/>
    <cellStyle name="Percent 12 2" xfId="1351"/>
    <cellStyle name="Percent 13" xfId="998"/>
    <cellStyle name="Percent 13 2" xfId="1352"/>
    <cellStyle name="Percent 14" xfId="999"/>
    <cellStyle name="Percent 14 2" xfId="1353"/>
    <cellStyle name="Percent 15" xfId="1000"/>
    <cellStyle name="Percent 15 2" xfId="1354"/>
    <cellStyle name="Percent 16" xfId="1001"/>
    <cellStyle name="Percent 16 2" xfId="1355"/>
    <cellStyle name="Percent 17" xfId="1361"/>
    <cellStyle name="Percent 18" xfId="1362"/>
    <cellStyle name="Percent 2" xfId="1002"/>
    <cellStyle name="Percent 2 2" xfId="1003"/>
    <cellStyle name="Percent 3" xfId="1004"/>
    <cellStyle name="Percent 3 2" xfId="1005"/>
    <cellStyle name="Percent 3 2 2" xfId="1356"/>
    <cellStyle name="Percent 4" xfId="1006"/>
    <cellStyle name="Percent 5" xfId="1007"/>
    <cellStyle name="Percent 6" xfId="1008"/>
    <cellStyle name="Percent 7" xfId="1009"/>
    <cellStyle name="Percent 8" xfId="1010"/>
    <cellStyle name="Percent 9" xfId="1011"/>
    <cellStyle name="PERCENTAGE" xfId="1012"/>
    <cellStyle name="PrePop Currency (0)" xfId="1013"/>
    <cellStyle name="S—_x0008_" xfId="1014"/>
    <cellStyle name="Style 1" xfId="1015"/>
    <cellStyle name="Style 10" xfId="1016"/>
    <cellStyle name="Style 100" xfId="1017"/>
    <cellStyle name="Style 101" xfId="1018"/>
    <cellStyle name="Style 102" xfId="1019"/>
    <cellStyle name="Style 103" xfId="1020"/>
    <cellStyle name="Style 104" xfId="1021"/>
    <cellStyle name="Style 105" xfId="1022"/>
    <cellStyle name="Style 106" xfId="1023"/>
    <cellStyle name="Style 107" xfId="1024"/>
    <cellStyle name="Style 108" xfId="1025"/>
    <cellStyle name="Style 109" xfId="1026"/>
    <cellStyle name="Style 11" xfId="1027"/>
    <cellStyle name="Style 110" xfId="1028"/>
    <cellStyle name="Style 111" xfId="1029"/>
    <cellStyle name="Style 112" xfId="1030"/>
    <cellStyle name="Style 113" xfId="1031"/>
    <cellStyle name="Style 114" xfId="1032"/>
    <cellStyle name="Style 115" xfId="1033"/>
    <cellStyle name="Style 116" xfId="1034"/>
    <cellStyle name="Style 117" xfId="1035"/>
    <cellStyle name="Style 118" xfId="1036"/>
    <cellStyle name="Style 119" xfId="1037"/>
    <cellStyle name="Style 12" xfId="1038"/>
    <cellStyle name="Style 120" xfId="1039"/>
    <cellStyle name="Style 121" xfId="1040"/>
    <cellStyle name="Style 122" xfId="1041"/>
    <cellStyle name="Style 123" xfId="1042"/>
    <cellStyle name="Style 124" xfId="1043"/>
    <cellStyle name="Style 125" xfId="1044"/>
    <cellStyle name="Style 126" xfId="1045"/>
    <cellStyle name="Style 127" xfId="1046"/>
    <cellStyle name="Style 128" xfId="1047"/>
    <cellStyle name="Style 129" xfId="1048"/>
    <cellStyle name="Style 13" xfId="1049"/>
    <cellStyle name="Style 130" xfId="1050"/>
    <cellStyle name="Style 131" xfId="1051"/>
    <cellStyle name="Style 132" xfId="1052"/>
    <cellStyle name="Style 133" xfId="1053"/>
    <cellStyle name="Style 134" xfId="1054"/>
    <cellStyle name="Style 135" xfId="1055"/>
    <cellStyle name="Style 136" xfId="1056"/>
    <cellStyle name="Style 137" xfId="1057"/>
    <cellStyle name="Style 138" xfId="1058"/>
    <cellStyle name="Style 139" xfId="1059"/>
    <cellStyle name="Style 14" xfId="1060"/>
    <cellStyle name="Style 140" xfId="1061"/>
    <cellStyle name="Style 141" xfId="1062"/>
    <cellStyle name="Style 142" xfId="1063"/>
    <cellStyle name="Style 143" xfId="1064"/>
    <cellStyle name="Style 144" xfId="1065"/>
    <cellStyle name="Style 145" xfId="1066"/>
    <cellStyle name="Style 146" xfId="1067"/>
    <cellStyle name="Style 147" xfId="1068"/>
    <cellStyle name="Style 148" xfId="1069"/>
    <cellStyle name="Style 149" xfId="1070"/>
    <cellStyle name="Style 15" xfId="1071"/>
    <cellStyle name="Style 150" xfId="1072"/>
    <cellStyle name="Style 151" xfId="1073"/>
    <cellStyle name="Style 152" xfId="1074"/>
    <cellStyle name="Style 153" xfId="1075"/>
    <cellStyle name="Style 154" xfId="1076"/>
    <cellStyle name="Style 155" xfId="1077"/>
    <cellStyle name="Style 156" xfId="1078"/>
    <cellStyle name="Style 157" xfId="1079"/>
    <cellStyle name="Style 158" xfId="1080"/>
    <cellStyle name="Style 159" xfId="1081"/>
    <cellStyle name="Style 16" xfId="1082"/>
    <cellStyle name="Style 160" xfId="1083"/>
    <cellStyle name="Style 161" xfId="1084"/>
    <cellStyle name="Style 162" xfId="1085"/>
    <cellStyle name="Style 163" xfId="1086"/>
    <cellStyle name="Style 164" xfId="1087"/>
    <cellStyle name="Style 165" xfId="1088"/>
    <cellStyle name="Style 166" xfId="1089"/>
    <cellStyle name="Style 167" xfId="1090"/>
    <cellStyle name="Style 168" xfId="1091"/>
    <cellStyle name="Style 169" xfId="1092"/>
    <cellStyle name="Style 17" xfId="1093"/>
    <cellStyle name="Style 170" xfId="1094"/>
    <cellStyle name="Style 171" xfId="1095"/>
    <cellStyle name="Style 172" xfId="1096"/>
    <cellStyle name="Style 173" xfId="1097"/>
    <cellStyle name="Style 174" xfId="1098"/>
    <cellStyle name="Style 175" xfId="1099"/>
    <cellStyle name="Style 176" xfId="1100"/>
    <cellStyle name="Style 177" xfId="1101"/>
    <cellStyle name="Style 178" xfId="1102"/>
    <cellStyle name="Style 179" xfId="1103"/>
    <cellStyle name="Style 18" xfId="1104"/>
    <cellStyle name="Style 180" xfId="1105"/>
    <cellStyle name="Style 181" xfId="1106"/>
    <cellStyle name="Style 182" xfId="1107"/>
    <cellStyle name="Style 183" xfId="1108"/>
    <cellStyle name="Style 184" xfId="1109"/>
    <cellStyle name="Style 185" xfId="1110"/>
    <cellStyle name="Style 186" xfId="1111"/>
    <cellStyle name="Style 187" xfId="1112"/>
    <cellStyle name="Style 188" xfId="1113"/>
    <cellStyle name="Style 189" xfId="1114"/>
    <cellStyle name="Style 19" xfId="1115"/>
    <cellStyle name="Style 190" xfId="1116"/>
    <cellStyle name="Style 191" xfId="1117"/>
    <cellStyle name="Style 192" xfId="1118"/>
    <cellStyle name="Style 193" xfId="1119"/>
    <cellStyle name="Style 2" xfId="1120"/>
    <cellStyle name="Style 20" xfId="1121"/>
    <cellStyle name="Style 21" xfId="1122"/>
    <cellStyle name="Style 22" xfId="1123"/>
    <cellStyle name="Style 23" xfId="1124"/>
    <cellStyle name="Style 24" xfId="1125"/>
    <cellStyle name="Style 25" xfId="1126"/>
    <cellStyle name="Style 26" xfId="1127"/>
    <cellStyle name="Style 27" xfId="1128"/>
    <cellStyle name="Style 28" xfId="1129"/>
    <cellStyle name="Style 29" xfId="1130"/>
    <cellStyle name="Style 3" xfId="1131"/>
    <cellStyle name="Style 30" xfId="1132"/>
    <cellStyle name="Style 31" xfId="1133"/>
    <cellStyle name="Style 32" xfId="1134"/>
    <cellStyle name="Style 33" xfId="1135"/>
    <cellStyle name="Style 34" xfId="1136"/>
    <cellStyle name="Style 35" xfId="1137"/>
    <cellStyle name="Style 36" xfId="1138"/>
    <cellStyle name="Style 37" xfId="1139"/>
    <cellStyle name="Style 38" xfId="1140"/>
    <cellStyle name="Style 39" xfId="1141"/>
    <cellStyle name="Style 4" xfId="1142"/>
    <cellStyle name="Style 40" xfId="1143"/>
    <cellStyle name="Style 41" xfId="1144"/>
    <cellStyle name="Style 42" xfId="1145"/>
    <cellStyle name="Style 43" xfId="1146"/>
    <cellStyle name="Style 44" xfId="1147"/>
    <cellStyle name="Style 45" xfId="1148"/>
    <cellStyle name="Style 46" xfId="1149"/>
    <cellStyle name="Style 47" xfId="1150"/>
    <cellStyle name="Style 48" xfId="1151"/>
    <cellStyle name="Style 49" xfId="1152"/>
    <cellStyle name="Style 5" xfId="1153"/>
    <cellStyle name="Style 50" xfId="1154"/>
    <cellStyle name="Style 51" xfId="1155"/>
    <cellStyle name="Style 52" xfId="1156"/>
    <cellStyle name="Style 53" xfId="1157"/>
    <cellStyle name="Style 54" xfId="1158"/>
    <cellStyle name="Style 55" xfId="1159"/>
    <cellStyle name="Style 56" xfId="1160"/>
    <cellStyle name="Style 57" xfId="1161"/>
    <cellStyle name="Style 58" xfId="1162"/>
    <cellStyle name="Style 59" xfId="1163"/>
    <cellStyle name="Style 6" xfId="1164"/>
    <cellStyle name="Style 60" xfId="1165"/>
    <cellStyle name="Style 61" xfId="1166"/>
    <cellStyle name="Style 62" xfId="1167"/>
    <cellStyle name="Style 63" xfId="1168"/>
    <cellStyle name="Style 64" xfId="1169"/>
    <cellStyle name="Style 65" xfId="1170"/>
    <cellStyle name="Style 66" xfId="1171"/>
    <cellStyle name="Style 67" xfId="1172"/>
    <cellStyle name="Style 68" xfId="1173"/>
    <cellStyle name="Style 69" xfId="1174"/>
    <cellStyle name="Style 7" xfId="1175"/>
    <cellStyle name="Style 70" xfId="1176"/>
    <cellStyle name="Style 71" xfId="1177"/>
    <cellStyle name="Style 72" xfId="1178"/>
    <cellStyle name="Style 73" xfId="1179"/>
    <cellStyle name="Style 74" xfId="1180"/>
    <cellStyle name="Style 75" xfId="1181"/>
    <cellStyle name="Style 76" xfId="1182"/>
    <cellStyle name="Style 77" xfId="1183"/>
    <cellStyle name="Style 78" xfId="1184"/>
    <cellStyle name="Style 79" xfId="1185"/>
    <cellStyle name="Style 8" xfId="1186"/>
    <cellStyle name="Style 80" xfId="1187"/>
    <cellStyle name="Style 81" xfId="1188"/>
    <cellStyle name="Style 82" xfId="1189"/>
    <cellStyle name="Style 83" xfId="1190"/>
    <cellStyle name="Style 84" xfId="1191"/>
    <cellStyle name="Style 85" xfId="1192"/>
    <cellStyle name="Style 86" xfId="1193"/>
    <cellStyle name="Style 87" xfId="1194"/>
    <cellStyle name="Style 88" xfId="1195"/>
    <cellStyle name="Style 89" xfId="1196"/>
    <cellStyle name="Style 9" xfId="1197"/>
    <cellStyle name="Style 90" xfId="1198"/>
    <cellStyle name="Style 91" xfId="1199"/>
    <cellStyle name="Style 92" xfId="1200"/>
    <cellStyle name="Style 93" xfId="1201"/>
    <cellStyle name="Style 94" xfId="1202"/>
    <cellStyle name="Style 95" xfId="1203"/>
    <cellStyle name="Style 96" xfId="1204"/>
    <cellStyle name="Style 97" xfId="1205"/>
    <cellStyle name="Style 98" xfId="1206"/>
    <cellStyle name="Style 99" xfId="1207"/>
    <cellStyle name="subhead" xfId="1208"/>
    <cellStyle name="T" xfId="1209"/>
    <cellStyle name="T 2" xfId="1210"/>
    <cellStyle name="T 2 2" xfId="1463"/>
    <cellStyle name="T 2 3" xfId="1545"/>
    <cellStyle name="T 3" xfId="1211"/>
    <cellStyle name="T 3 2" xfId="1464"/>
    <cellStyle name="T 3 3" xfId="1546"/>
    <cellStyle name="T 4" xfId="1462"/>
    <cellStyle name="T 5" xfId="1544"/>
    <cellStyle name="T_3P-100KVA Ngan hang Cong Thuong" xfId="1212"/>
    <cellStyle name="T_3P-100KVA Ngan hang Cong Thuong 2" xfId="1465"/>
    <cellStyle name="T_3P-100KVA Ngan hang Cong Thuong 3" xfId="1547"/>
    <cellStyle name="T_BBNT" xfId="1213"/>
    <cellStyle name="T_BBNT 2" xfId="1466"/>
    <cellStyle name="T_BBNT 3" xfId="1548"/>
    <cellStyle name="T_Book1" xfId="1214"/>
    <cellStyle name="T_Book1 2" xfId="1467"/>
    <cellStyle name="T_Book1 3" xfId="1549"/>
    <cellStyle name="T_Book1_1" xfId="1215"/>
    <cellStyle name="T_Book1_1 2" xfId="1468"/>
    <cellStyle name="T_Book1_1 3" xfId="1550"/>
    <cellStyle name="T_Book1_1_559" xfId="1216"/>
    <cellStyle name="T_Book1_1_559 2" xfId="1469"/>
    <cellStyle name="T_Book1_1_559 3" xfId="1551"/>
    <cellStyle name="T_Book1_1_Book1" xfId="1217"/>
    <cellStyle name="T_Book1_1_Khoi luong goi thau 13 DT853" xfId="1218"/>
    <cellStyle name="T_Book1_1_Khoi luong goi thau 13 DT853 2" xfId="1470"/>
    <cellStyle name="T_Book1_1_Khoi luong goi thau 13 DT853 3" xfId="1552"/>
    <cellStyle name="T_Book1_1_QT Duong Vo Truong Toan " xfId="1219"/>
    <cellStyle name="T_Book1_1_QT Duong Vo Truong Toan  2" xfId="1471"/>
    <cellStyle name="T_Book1_1_QT Duong Vo Truong Toan  3" xfId="1553"/>
    <cellStyle name="T_Book1_1_vn 27 (2)" xfId="1220"/>
    <cellStyle name="T_Book1_1_vn 27 (2) 2" xfId="1472"/>
    <cellStyle name="T_Book1_1_vn 27 (2) 3" xfId="1554"/>
    <cellStyle name="T_Book1_1_Xet gia Duong DT850 (6-11)" xfId="1221"/>
    <cellStyle name="T_Book1_1_Xet gia Duong DT850 (6-11) 2" xfId="1473"/>
    <cellStyle name="T_Book1_1_Xet gia Duong DT850 (6-11) 3" xfId="1555"/>
    <cellStyle name="T_Book1_1_Xet thau DT844 (Km28-Km35)" xfId="1222"/>
    <cellStyle name="T_Book1_1_Xet thau DT844 (Km28-Km35) 2" xfId="1474"/>
    <cellStyle name="T_Book1_1_Xet thau DT844 (Km28-Km35) 3" xfId="1556"/>
    <cellStyle name="T_CAP NGUON TRAM VT GAO GIONG" xfId="1223"/>
    <cellStyle name="T_CAP NGUON TRAM VT GAO GIONG 2" xfId="1475"/>
    <cellStyle name="T_CAP NGUON TRAM VT GAO GIONG 3" xfId="1557"/>
    <cellStyle name="T_Chieu sang giao thong nong thon dc" xfId="1224"/>
    <cellStyle name="T_Chieu sang giao thong nong thon dc 2" xfId="1476"/>
    <cellStyle name="T_Chieu sang giao thong nong thon dc 3" xfId="1558"/>
    <cellStyle name="T_DT ha the cum dan cu Huynh Thi Thuy Tien" xfId="1225"/>
    <cellStyle name="T_DT ha the cum dan cu Huynh Thi Thuy Tien 2" xfId="1477"/>
    <cellStyle name="T_DT ha the cum dan cu Huynh Thi Thuy Tien 3" xfId="1559"/>
    <cellStyle name="T_DT NRTT va TBA 3P-320KVA khu dan cu phuong 3" xfId="1226"/>
    <cellStyle name="T_DT NRTT va TBA 3P-320KVA khu dan cu phuong 3 2" xfId="1478"/>
    <cellStyle name="T_DT NRTT va TBA 3P-320KVA khu dan cu phuong 3 3" xfId="1560"/>
    <cellStyle name="T_DT TBA 3P-320KVA DC" xfId="1227"/>
    <cellStyle name="T_DT TBA 3P-320KVA DC 2" xfId="1479"/>
    <cellStyle name="T_DT TBA 3P-320KVA DC 3" xfId="1561"/>
    <cellStyle name="T_Du toan NR 22KV-TBA 3P-100KVA Ngan hang Cong Thuong" xfId="1228"/>
    <cellStyle name="T_Du toan NR 22KV-TBA 3P-100KVA Ngan hang Cong Thuong 2" xfId="1480"/>
    <cellStyle name="T_Du toan NR 22KV-TBA 3P-100KVA Ngan hang Cong Thuong 3" xfId="1562"/>
    <cellStyle name="T_Goi 2 173-333.875AL-1" xfId="1229"/>
    <cellStyle name="T_Goi 2 173-333.875AL-1 2" xfId="1481"/>
    <cellStyle name="T_Goi 2 173-333.875AL-1 3" xfId="1563"/>
    <cellStyle name="T_Goi 2 173-333.875AL-2" xfId="1230"/>
    <cellStyle name="T_Goi 2 173-333.875AL-2 2" xfId="1482"/>
    <cellStyle name="T_Goi 2 173-333.875AL-2 3" xfId="1564"/>
    <cellStyle name="T_Gia du thau - Kho hang Cang SaDec" xfId="1231"/>
    <cellStyle name="T_Gia du thau - Kho hang Cang SaDec 2" xfId="1483"/>
    <cellStyle name="T_Gia du thau - Kho hang Cang SaDec 3" xfId="1565"/>
    <cellStyle name="T_Gia du thau (goi 02) 25-09-2007" xfId="1232"/>
    <cellStyle name="T_Gia du thau (goi 02) 25-09-2007 2" xfId="1484"/>
    <cellStyle name="T_Gia du thau (goi 02) 25-09-2007 3" xfId="1566"/>
    <cellStyle name="T_Gia du thau cau Phu Duc (Cty XL va VLXD DT)" xfId="1233"/>
    <cellStyle name="T_Gia du thau cau Phu Duc (Cty XL va VLXD DT) 2" xfId="1485"/>
    <cellStyle name="T_Gia du thau cau Phu Duc (Cty XL va VLXD DT) 3" xfId="1567"/>
    <cellStyle name="T_Gia du thau DT841 (Cty XL va VLXD DT) " xfId="1234"/>
    <cellStyle name="T_Gia du thau DT841 (Cty XL va VLXD DT)  2" xfId="1486"/>
    <cellStyle name="T_Gia du thau DT841 (Cty XL va VLXD DT)  3" xfId="1568"/>
    <cellStyle name="T_Gia du thau Duong DT844 (Km35-45)" xfId="1235"/>
    <cellStyle name="T_Gia du thau Duong DT844 (Km35-45) 2" xfId="1487"/>
    <cellStyle name="T_Gia du thau Duong DT844 (Km35-45) 3" xfId="1569"/>
    <cellStyle name="T_Gia du thua (goi 3) 25-09-2007" xfId="1236"/>
    <cellStyle name="T_Gia du thua (goi 3) 25-09-2007 2" xfId="1488"/>
    <cellStyle name="T_Gia du thua (goi 3) 25-09-2007 3" xfId="1570"/>
    <cellStyle name="T_HC HTDL.Kenh Nhat" xfId="1237"/>
    <cellStyle name="T_HC HTDL.Kenh Nhat 2" xfId="1489"/>
    <cellStyle name="T_HC HTDL.Kenh Nhat 3" xfId="1571"/>
    <cellStyle name="T_HC HTDoc Lap Kenh Ong Hai" xfId="1238"/>
    <cellStyle name="T_HC HTDoc Lap Kenh Ong Hai 2" xfId="1490"/>
    <cellStyle name="T_HC HTDoc Lap Kenh Ong Hai 3" xfId="1572"/>
    <cellStyle name="T_HT CSCC cho Giong Rang DC" xfId="1239"/>
    <cellStyle name="T_HT CSCC cho Giong Rang DC 2" xfId="1491"/>
    <cellStyle name="T_HT CSCC cho Giong Rang DC 3" xfId="1573"/>
    <cellStyle name="T_N.Thau Kinh Dinh" xfId="1240"/>
    <cellStyle name="T_N.Thau Kinh Dinh 2" xfId="1492"/>
    <cellStyle name="T_N.Thau Kinh Dinh 3" xfId="1574"/>
    <cellStyle name="T_NR 22KV - TBA 3P-320KVA, luoi ha the 3P-4D-380V  kho 4, xi nghiep luong thuc 1" xfId="1241"/>
    <cellStyle name="T_NR 22KV - TBA 3P-320KVA, luoi ha the 3P-4D-380V  kho 4, xi nghiep luong thuc 1 2" xfId="1493"/>
    <cellStyle name="T_NR 22KV - TBA 3P-320KVA, luoi ha the 3P-4D-380V  kho 4, xi nghiep luong thuc 1 3" xfId="1575"/>
    <cellStyle name="T_NTHTHH KENH HOP TAC XA - MQ" xfId="1242"/>
    <cellStyle name="T_NTHTHH KENH HOP TAC XA - MQ 2" xfId="1494"/>
    <cellStyle name="T_NTHTHH KENH HOP TAC XA - MQ 3" xfId="1576"/>
    <cellStyle name="T_Nhanh re 22KV va TBA 3P-320KVA Nguyen Van Anh" xfId="1243"/>
    <cellStyle name="T_Nhanh re 22KV va TBA 3P-320KVA Nguyen Van Anh 2" xfId="1495"/>
    <cellStyle name="T_Nhanh re 22KV va TBA 3P-320KVA Nguyen Van Anh 3" xfId="1577"/>
    <cellStyle name="T_Phan ha the" xfId="1244"/>
    <cellStyle name="T_Phan ha the 2" xfId="1496"/>
    <cellStyle name="T_Phan ha the 3" xfId="1578"/>
    <cellStyle name="T_QT BC LONG HAU" xfId="1245"/>
    <cellStyle name="T_QT BC LONG HAU 2" xfId="1497"/>
    <cellStyle name="T_QT BC LONG HAU 3" xfId="1579"/>
    <cellStyle name="T_QT Duong Vo Truong Toan " xfId="1246"/>
    <cellStyle name="T_QT Duong Vo Truong Toan  2" xfId="1498"/>
    <cellStyle name="T_QT Duong Vo Truong Toan  3" xfId="1580"/>
    <cellStyle name="T_QT HTDL Kenh Ong Hai, M.Dong-L.Bien PHAT SINH" xfId="1247"/>
    <cellStyle name="T_QT HTDL Kenh Ong Hai, M.Dong-L.Bien PHAT SINH 2" xfId="1499"/>
    <cellStyle name="T_QT HTDL Kenh Ong Hai, M.Dong-L.Bien PHAT SINH 3" xfId="1581"/>
    <cellStyle name="T_TC Kinh Chua To" xfId="1248"/>
    <cellStyle name="T_TC Kinh Chua To 2" xfId="1500"/>
    <cellStyle name="T_TC Kinh Chua To 3" xfId="1582"/>
    <cellStyle name="T_TC Rach Cai Beo" xfId="1249"/>
    <cellStyle name="T_TC Rach Cai Beo 2" xfId="1501"/>
    <cellStyle name="T_TC Rach Cai Beo 3" xfId="1583"/>
    <cellStyle name="T_Tien luong moi thau goi 1" xfId="1250"/>
    <cellStyle name="T_Tien luong moi thau goi 1 2" xfId="1502"/>
    <cellStyle name="T_Tien luong moi thau goi 1 3" xfId="1584"/>
    <cellStyle name="T_TK_HT" xfId="1251"/>
    <cellStyle name="tam" xfId="1252"/>
    <cellStyle name="tam 2" xfId="1585"/>
    <cellStyle name="Text Indent A" xfId="1253"/>
    <cellStyle name="Text Indent B" xfId="1254"/>
    <cellStyle name="Tien VN" xfId="1255"/>
    <cellStyle name="Tien VN 2" xfId="1586"/>
    <cellStyle name="Title" xfId="1256" builtinId="15" customBuiltin="1"/>
    <cellStyle name="Title 2" xfId="1257"/>
    <cellStyle name="Tong so" xfId="1258"/>
    <cellStyle name="tong so 1" xfId="1259"/>
    <cellStyle name="Total 2" xfId="1260"/>
    <cellStyle name="Total 2 2" xfId="1261"/>
    <cellStyle name="th" xfId="1262"/>
    <cellStyle name="th 2" xfId="1263"/>
    <cellStyle name="th 2 2" xfId="1504"/>
    <cellStyle name="th 2 3" xfId="1588"/>
    <cellStyle name="th 3" xfId="1264"/>
    <cellStyle name="th 4" xfId="1503"/>
    <cellStyle name="th 5" xfId="1587"/>
    <cellStyle name="þ_x001d_ð¤_x000c_¯þ_x0014__x000d_¨þU_x0001_À_x0004_ _x0015__x000f__x0001__x0001_" xfId="1265"/>
    <cellStyle name="viet" xfId="1266"/>
    <cellStyle name="viet 2" xfId="1267"/>
    <cellStyle name="viet2" xfId="1268"/>
    <cellStyle name="viet2 2" xfId="1269"/>
    <cellStyle name="viet2 3" xfId="1270"/>
    <cellStyle name="Währung [0]_UXO VII" xfId="1271"/>
    <cellStyle name="Währung_UXO VII" xfId="1272"/>
    <cellStyle name="Warning Text 2" xfId="1273"/>
    <cellStyle name="Warning Text 2 2" xfId="1274"/>
    <cellStyle name="xuan" xfId="1275"/>
    <cellStyle name=" [0.00]_ Att. 1- Cover" xfId="1276"/>
    <cellStyle name="_ Att. 1- Cover" xfId="1277"/>
    <cellStyle name="?_ Att. 1- Cover" xfId="1278"/>
    <cellStyle name="똿뗦먛귟 [0.00]_PRODUCT DETAIL Q1" xfId="1279"/>
    <cellStyle name="똿뗦먛귟_PRODUCT DETAIL Q1" xfId="1280"/>
    <cellStyle name="믅됞 [0.00]_PRODUCT DETAIL Q1" xfId="1281"/>
    <cellStyle name="믅됞_PRODUCT DETAIL Q1" xfId="1282"/>
    <cellStyle name="백분율_95" xfId="1283"/>
    <cellStyle name="뷭?_BOOKSHIP" xfId="1284"/>
    <cellStyle name="콤마 [0]_1202" xfId="1285"/>
    <cellStyle name="콤마_1202" xfId="1286"/>
    <cellStyle name="통화 [0]_1202" xfId="1287"/>
    <cellStyle name="통화_1202" xfId="1288"/>
    <cellStyle name="표준_(정보부문)월별인원계획" xfId="1289"/>
    <cellStyle name="一般_00Q3902REV.1" xfId="1290"/>
    <cellStyle name="千分位[0]_00Q3902REV.1" xfId="1291"/>
    <cellStyle name="千分位_00Q3902REV.1" xfId="1292"/>
    <cellStyle name="貨幣 [0]_00Q3902REV.1" xfId="1293"/>
    <cellStyle name="貨幣[0]_BRE" xfId="1294"/>
    <cellStyle name="貨幣_00Q3902REV.1" xfId="12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64"/>
  <sheetViews>
    <sheetView zoomScale="85" zoomScaleNormal="85" workbookViewId="0">
      <selection activeCell="A3" sqref="A3:E3"/>
    </sheetView>
  </sheetViews>
  <sheetFormatPr defaultColWidth="8.625" defaultRowHeight="18.75"/>
  <cols>
    <col min="1" max="1" width="5.25" style="88" customWidth="1"/>
    <col min="2" max="2" width="61.5" style="89" customWidth="1"/>
    <col min="3" max="3" width="20.5" style="89" customWidth="1"/>
    <col min="4" max="4" width="26.375" style="89" customWidth="1"/>
    <col min="5" max="5" width="14.25" style="89" customWidth="1"/>
    <col min="6" max="16384" width="8.625" style="89"/>
  </cols>
  <sheetData>
    <row r="1" spans="1:7">
      <c r="A1" s="95" t="s">
        <v>126</v>
      </c>
      <c r="B1" s="95"/>
      <c r="C1" s="95"/>
      <c r="D1" s="95"/>
      <c r="E1" s="95"/>
    </row>
    <row r="2" spans="1:7" ht="40.5" customHeight="1">
      <c r="A2" s="94" t="s">
        <v>127</v>
      </c>
      <c r="B2" s="95"/>
      <c r="C2" s="95"/>
      <c r="D2" s="95"/>
      <c r="E2" s="95"/>
    </row>
    <row r="3" spans="1:7">
      <c r="A3" s="96" t="s">
        <v>153</v>
      </c>
      <c r="B3" s="96"/>
      <c r="C3" s="96"/>
      <c r="D3" s="96"/>
      <c r="E3" s="96"/>
    </row>
    <row r="5" spans="1:7">
      <c r="C5" s="97" t="s">
        <v>128</v>
      </c>
      <c r="D5" s="97"/>
      <c r="E5" s="97"/>
    </row>
    <row r="6" spans="1:7" ht="52.5" customHeight="1">
      <c r="A6" s="87" t="s">
        <v>46</v>
      </c>
      <c r="B6" s="87" t="s">
        <v>129</v>
      </c>
      <c r="C6" s="86" t="s">
        <v>130</v>
      </c>
      <c r="D6" s="86" t="s">
        <v>142</v>
      </c>
      <c r="E6" s="85" t="s">
        <v>131</v>
      </c>
      <c r="F6" s="84"/>
      <c r="G6" s="84"/>
    </row>
    <row r="7" spans="1:7" ht="19.5" customHeight="1">
      <c r="A7" s="83"/>
      <c r="B7" s="82" t="s">
        <v>132</v>
      </c>
      <c r="C7" s="81">
        <f>C8+C15</f>
        <v>27979619</v>
      </c>
      <c r="D7" s="81">
        <f>D8+D15</f>
        <v>28229619</v>
      </c>
      <c r="E7" s="81">
        <f>E8+E15</f>
        <v>250000</v>
      </c>
      <c r="F7" s="84"/>
      <c r="G7" s="84"/>
    </row>
    <row r="8" spans="1:7">
      <c r="A8" s="87" t="s">
        <v>6</v>
      </c>
      <c r="B8" s="80" t="s">
        <v>47</v>
      </c>
      <c r="C8" s="79">
        <f>C9+C10+C11+C12+C13+C14</f>
        <v>18162507</v>
      </c>
      <c r="D8" s="79">
        <f>D9+D10+D11+D12+D13+D14</f>
        <v>18162507</v>
      </c>
      <c r="E8" s="79">
        <v>0</v>
      </c>
      <c r="F8" s="84"/>
      <c r="G8" s="84"/>
    </row>
    <row r="9" spans="1:7">
      <c r="A9" s="78">
        <v>1</v>
      </c>
      <c r="B9" s="77" t="s">
        <v>48</v>
      </c>
      <c r="C9" s="76">
        <v>6637000</v>
      </c>
      <c r="D9" s="76">
        <v>6637000</v>
      </c>
      <c r="E9" s="76"/>
      <c r="F9" s="84"/>
      <c r="G9" s="84"/>
    </row>
    <row r="10" spans="1:7" s="75" customFormat="1">
      <c r="A10" s="78">
        <v>2</v>
      </c>
      <c r="B10" s="77" t="s">
        <v>49</v>
      </c>
      <c r="C10" s="76">
        <v>3287000</v>
      </c>
      <c r="D10" s="76">
        <v>3287000</v>
      </c>
      <c r="E10" s="76"/>
      <c r="F10" s="84"/>
      <c r="G10" s="84"/>
    </row>
    <row r="11" spans="1:7">
      <c r="A11" s="78">
        <v>3</v>
      </c>
      <c r="B11" s="77" t="s">
        <v>133</v>
      </c>
      <c r="C11" s="76">
        <v>7525000</v>
      </c>
      <c r="D11" s="76">
        <v>7525000</v>
      </c>
      <c r="E11" s="76"/>
      <c r="F11" s="74"/>
      <c r="G11" s="84"/>
    </row>
    <row r="12" spans="1:7">
      <c r="A12" s="78">
        <v>4</v>
      </c>
      <c r="B12" s="77" t="s">
        <v>134</v>
      </c>
      <c r="C12" s="76">
        <v>70000</v>
      </c>
      <c r="D12" s="76">
        <v>70000</v>
      </c>
      <c r="E12" s="76"/>
      <c r="F12" s="74"/>
      <c r="G12" s="84"/>
    </row>
    <row r="13" spans="1:7">
      <c r="A13" s="78">
        <v>5</v>
      </c>
      <c r="B13" s="77" t="s">
        <v>135</v>
      </c>
      <c r="C13" s="76">
        <v>604730</v>
      </c>
      <c r="D13" s="76">
        <v>604730</v>
      </c>
      <c r="E13" s="76"/>
      <c r="F13" s="74"/>
      <c r="G13" s="84"/>
    </row>
    <row r="14" spans="1:7">
      <c r="A14" s="78">
        <v>6</v>
      </c>
      <c r="B14" s="77" t="s">
        <v>136</v>
      </c>
      <c r="C14" s="76">
        <v>38777</v>
      </c>
      <c r="D14" s="76">
        <v>38777</v>
      </c>
      <c r="E14" s="76"/>
      <c r="F14" s="74"/>
      <c r="G14" s="84"/>
    </row>
    <row r="15" spans="1:7">
      <c r="A15" s="87" t="s">
        <v>7</v>
      </c>
      <c r="B15" s="80" t="s">
        <v>137</v>
      </c>
      <c r="C15" s="79">
        <f>C16+C18+C19+C20+C21</f>
        <v>9817112</v>
      </c>
      <c r="D15" s="79">
        <f>D16+D18+D19+D20+D21</f>
        <v>10067112</v>
      </c>
      <c r="E15" s="79">
        <f>E16+E18+E19+E20+E21</f>
        <v>250000</v>
      </c>
      <c r="F15" s="84"/>
      <c r="G15" s="84"/>
    </row>
    <row r="16" spans="1:7" s="73" customFormat="1">
      <c r="A16" s="78">
        <v>1</v>
      </c>
      <c r="B16" s="77" t="s">
        <v>50</v>
      </c>
      <c r="C16" s="76">
        <v>7739612</v>
      </c>
      <c r="D16" s="76">
        <v>7739612</v>
      </c>
      <c r="E16" s="76"/>
      <c r="F16" s="84"/>
      <c r="G16" s="84"/>
    </row>
    <row r="17" spans="1:7" s="73" customFormat="1">
      <c r="A17" s="72"/>
      <c r="B17" s="71" t="s">
        <v>138</v>
      </c>
      <c r="C17" s="70">
        <v>522657</v>
      </c>
      <c r="D17" s="70">
        <v>522657</v>
      </c>
      <c r="E17" s="70"/>
      <c r="F17" s="69"/>
      <c r="G17" s="68"/>
    </row>
    <row r="18" spans="1:7">
      <c r="A18" s="78">
        <v>2</v>
      </c>
      <c r="B18" s="77" t="s">
        <v>15</v>
      </c>
      <c r="C18" s="76">
        <v>807000</v>
      </c>
      <c r="D18" s="76">
        <v>807000</v>
      </c>
      <c r="E18" s="76"/>
      <c r="F18" s="74"/>
      <c r="G18" s="84"/>
    </row>
    <row r="19" spans="1:7" s="73" customFormat="1">
      <c r="A19" s="78">
        <v>3</v>
      </c>
      <c r="B19" s="77" t="s">
        <v>139</v>
      </c>
      <c r="C19" s="76">
        <v>1184500</v>
      </c>
      <c r="D19" s="76">
        <v>1184500</v>
      </c>
      <c r="E19" s="76"/>
      <c r="F19" s="84"/>
      <c r="G19" s="84"/>
    </row>
    <row r="20" spans="1:7" s="73" customFormat="1">
      <c r="A20" s="78">
        <v>4</v>
      </c>
      <c r="B20" s="77" t="s">
        <v>140</v>
      </c>
      <c r="C20" s="76">
        <v>86000</v>
      </c>
      <c r="D20" s="76">
        <v>86000</v>
      </c>
      <c r="E20" s="76"/>
      <c r="F20" s="67"/>
      <c r="G20" s="67"/>
    </row>
    <row r="21" spans="1:7" s="73" customFormat="1">
      <c r="A21" s="78">
        <v>5</v>
      </c>
      <c r="B21" s="77" t="s">
        <v>141</v>
      </c>
      <c r="C21" s="76"/>
      <c r="D21" s="76">
        <v>250000</v>
      </c>
      <c r="E21" s="76">
        <v>250000</v>
      </c>
      <c r="F21" s="67"/>
      <c r="G21" s="67"/>
    </row>
    <row r="22" spans="1:7">
      <c r="A22" s="66"/>
      <c r="B22" s="65"/>
      <c r="C22" s="65"/>
      <c r="D22" s="65"/>
      <c r="E22" s="65"/>
    </row>
    <row r="23" spans="1:7" ht="27.6" customHeight="1"/>
    <row r="26" spans="1:7" ht="30.6" customHeight="1"/>
    <row r="27" spans="1:7" ht="23.45" customHeight="1"/>
    <row r="32" spans="1:7" ht="26.45" customHeight="1"/>
    <row r="38" spans="1:1" s="63" customFormat="1" hidden="1">
      <c r="A38" s="64"/>
    </row>
    <row r="39" spans="1:1" s="63" customFormat="1" hidden="1">
      <c r="A39" s="64"/>
    </row>
    <row r="40" spans="1:1" s="63" customFormat="1" hidden="1">
      <c r="A40" s="64"/>
    </row>
    <row r="41" spans="1:1" s="63" customFormat="1" hidden="1">
      <c r="A41" s="64"/>
    </row>
    <row r="42" spans="1:1" s="63" customFormat="1" hidden="1">
      <c r="A42" s="64"/>
    </row>
    <row r="43" spans="1:1" s="63" customFormat="1" hidden="1">
      <c r="A43" s="64"/>
    </row>
    <row r="44" spans="1:1" s="63" customFormat="1" hidden="1">
      <c r="A44" s="64"/>
    </row>
    <row r="45" spans="1:1" s="63" customFormat="1" hidden="1">
      <c r="A45" s="64"/>
    </row>
    <row r="46" spans="1:1" s="63" customFormat="1" hidden="1">
      <c r="A46" s="64"/>
    </row>
    <row r="47" spans="1:1" s="63" customFormat="1" hidden="1">
      <c r="A47" s="64"/>
    </row>
    <row r="48" spans="1:1" s="63" customFormat="1" hidden="1">
      <c r="A48" s="64"/>
    </row>
    <row r="49" spans="1:1" s="63" customFormat="1" hidden="1">
      <c r="A49" s="64"/>
    </row>
    <row r="50" spans="1:1" s="63" customFormat="1" hidden="1">
      <c r="A50" s="64"/>
    </row>
    <row r="51" spans="1:1" s="63" customFormat="1" hidden="1">
      <c r="A51" s="64"/>
    </row>
    <row r="52" spans="1:1" s="63" customFormat="1" hidden="1">
      <c r="A52" s="64"/>
    </row>
    <row r="53" spans="1:1" s="63" customFormat="1" hidden="1">
      <c r="A53" s="64"/>
    </row>
    <row r="54" spans="1:1" s="63" customFormat="1" hidden="1">
      <c r="A54" s="64"/>
    </row>
    <row r="55" spans="1:1" s="63" customFormat="1" hidden="1">
      <c r="A55" s="64"/>
    </row>
    <row r="56" spans="1:1" s="63" customFormat="1" hidden="1">
      <c r="A56" s="64"/>
    </row>
    <row r="57" spans="1:1" s="63" customFormat="1" hidden="1">
      <c r="A57" s="64"/>
    </row>
    <row r="58" spans="1:1" s="63" customFormat="1" hidden="1">
      <c r="A58" s="64"/>
    </row>
    <row r="59" spans="1:1" s="63" customFormat="1" hidden="1">
      <c r="A59" s="64"/>
    </row>
    <row r="60" spans="1:1" s="63" customFormat="1" hidden="1">
      <c r="A60" s="64"/>
    </row>
    <row r="61" spans="1:1" s="63" customFormat="1" hidden="1">
      <c r="A61" s="64"/>
    </row>
    <row r="62" spans="1:1" s="63" customFormat="1" hidden="1">
      <c r="A62" s="64"/>
    </row>
    <row r="63" spans="1:1" s="63" customFormat="1" hidden="1">
      <c r="A63" s="64"/>
    </row>
    <row r="64" spans="1:1" s="63" customFormat="1" hidden="1">
      <c r="A64" s="64"/>
    </row>
  </sheetData>
  <mergeCells count="4">
    <mergeCell ref="A2:E2"/>
    <mergeCell ref="A3:E3"/>
    <mergeCell ref="A1:E1"/>
    <mergeCell ref="C5:E5"/>
  </mergeCells>
  <pageMargins left="0.39370078740157483" right="0.39370078740157483" top="0.59055118110236227" bottom="0.74803149606299213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72"/>
  <sheetViews>
    <sheetView showGridLines="0" showZeros="0" tabSelected="1" topLeftCell="A77" zoomScale="60" zoomScaleNormal="60" zoomScaleSheetLayoutView="55" workbookViewId="0">
      <selection activeCell="Y7" sqref="Y7"/>
    </sheetView>
  </sheetViews>
  <sheetFormatPr defaultColWidth="8.625" defaultRowHeight="15.75"/>
  <cols>
    <col min="1" max="1" width="4.5" style="8" customWidth="1"/>
    <col min="2" max="2" width="29.375" style="7" customWidth="1"/>
    <col min="3" max="3" width="12.5" style="8" customWidth="1"/>
    <col min="4" max="4" width="7.125" style="8" customWidth="1"/>
    <col min="5" max="5" width="7.5" style="8" customWidth="1"/>
    <col min="6" max="6" width="14.625" style="4" customWidth="1"/>
    <col min="7" max="7" width="13.125" style="4" customWidth="1"/>
    <col min="8" max="8" width="11.125" style="4" customWidth="1"/>
    <col min="9" max="9" width="11.25" style="4" customWidth="1"/>
    <col min="10" max="10" width="12.125" style="4" customWidth="1"/>
    <col min="11" max="11" width="8.625" style="4" customWidth="1"/>
    <col min="12" max="12" width="11.125" style="4" customWidth="1"/>
    <col min="13" max="14" width="8.625" style="4" customWidth="1"/>
    <col min="15" max="15" width="9.875" style="4" customWidth="1"/>
    <col min="16" max="16" width="8.375" style="4" customWidth="1"/>
    <col min="17" max="18" width="11.75" style="4" customWidth="1"/>
    <col min="19" max="19" width="8.625" style="4" customWidth="1"/>
    <col min="20" max="20" width="10.25" style="4" customWidth="1"/>
    <col min="21" max="21" width="8.625" style="4" customWidth="1"/>
    <col min="22" max="22" width="9" style="4" customWidth="1"/>
    <col min="23" max="23" width="10.875" style="4" customWidth="1"/>
    <col min="24" max="24" width="7.125" style="4" customWidth="1"/>
    <col min="25" max="25" width="20.875" style="4" customWidth="1"/>
    <col min="26" max="36" width="8.875" style="4" customWidth="1"/>
    <col min="37" max="37" width="8.875" style="4"/>
    <col min="38" max="16384" width="8.625" style="4"/>
  </cols>
  <sheetData>
    <row r="1" spans="1:24" ht="20.25">
      <c r="A1" s="101" t="s">
        <v>151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</row>
    <row r="2" spans="1:24" ht="20.25">
      <c r="A2" s="101" t="s">
        <v>66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4" ht="20.25">
      <c r="A3" s="100" t="s">
        <v>152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</row>
    <row r="4" spans="1:24" ht="2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4">
      <c r="A5" s="6"/>
      <c r="L5" s="99" t="s">
        <v>39</v>
      </c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</row>
    <row r="6" spans="1:24" ht="39" customHeight="1">
      <c r="A6" s="98" t="s">
        <v>46</v>
      </c>
      <c r="B6" s="98" t="s">
        <v>4</v>
      </c>
      <c r="C6" s="103" t="s">
        <v>0</v>
      </c>
      <c r="D6" s="98" t="s">
        <v>43</v>
      </c>
      <c r="E6" s="98" t="s">
        <v>3</v>
      </c>
      <c r="F6" s="98" t="s">
        <v>22</v>
      </c>
      <c r="G6" s="98" t="s">
        <v>11</v>
      </c>
      <c r="H6" s="98" t="s">
        <v>56</v>
      </c>
      <c r="I6" s="98" t="s">
        <v>65</v>
      </c>
      <c r="J6" s="98"/>
      <c r="K6" s="98"/>
      <c r="L6" s="98"/>
      <c r="M6" s="98"/>
      <c r="N6" s="98"/>
      <c r="O6" s="98"/>
      <c r="P6" s="98"/>
      <c r="Q6" s="98" t="s">
        <v>79</v>
      </c>
      <c r="R6" s="98"/>
      <c r="S6" s="98"/>
      <c r="T6" s="98"/>
      <c r="U6" s="98"/>
      <c r="V6" s="98"/>
      <c r="W6" s="98"/>
      <c r="X6" s="98"/>
    </row>
    <row r="7" spans="1:24" ht="18.75" customHeight="1">
      <c r="A7" s="98"/>
      <c r="B7" s="98"/>
      <c r="C7" s="103"/>
      <c r="D7" s="98"/>
      <c r="E7" s="98"/>
      <c r="F7" s="98"/>
      <c r="G7" s="98"/>
      <c r="H7" s="98"/>
      <c r="I7" s="98" t="s">
        <v>143</v>
      </c>
      <c r="J7" s="98" t="s">
        <v>41</v>
      </c>
      <c r="K7" s="102" t="s">
        <v>40</v>
      </c>
      <c r="L7" s="102"/>
      <c r="M7" s="102"/>
      <c r="N7" s="102"/>
      <c r="O7" s="102"/>
      <c r="P7" s="98" t="s">
        <v>144</v>
      </c>
      <c r="Q7" s="98" t="s">
        <v>143</v>
      </c>
      <c r="R7" s="98" t="s">
        <v>41</v>
      </c>
      <c r="S7" s="102" t="s">
        <v>40</v>
      </c>
      <c r="T7" s="102"/>
      <c r="U7" s="102"/>
      <c r="V7" s="102"/>
      <c r="W7" s="102"/>
      <c r="X7" s="98" t="s">
        <v>144</v>
      </c>
    </row>
    <row r="8" spans="1:24" s="9" customFormat="1" ht="145.5" customHeight="1">
      <c r="A8" s="98"/>
      <c r="B8" s="98"/>
      <c r="C8" s="103"/>
      <c r="D8" s="98"/>
      <c r="E8" s="98"/>
      <c r="F8" s="98"/>
      <c r="G8" s="98"/>
      <c r="H8" s="98"/>
      <c r="I8" s="98"/>
      <c r="J8" s="98"/>
      <c r="K8" s="93" t="s">
        <v>64</v>
      </c>
      <c r="L8" s="93" t="s">
        <v>1</v>
      </c>
      <c r="M8" s="93" t="s">
        <v>78</v>
      </c>
      <c r="N8" s="93" t="s">
        <v>2</v>
      </c>
      <c r="O8" s="93" t="s">
        <v>149</v>
      </c>
      <c r="P8" s="98"/>
      <c r="Q8" s="98"/>
      <c r="R8" s="98"/>
      <c r="S8" s="93" t="s">
        <v>64</v>
      </c>
      <c r="T8" s="93" t="s">
        <v>1</v>
      </c>
      <c r="U8" s="93" t="s">
        <v>78</v>
      </c>
      <c r="V8" s="93" t="s">
        <v>2</v>
      </c>
      <c r="W8" s="93" t="s">
        <v>149</v>
      </c>
      <c r="X8" s="98"/>
    </row>
    <row r="9" spans="1:24" ht="32.1" customHeight="1">
      <c r="A9" s="57" t="s">
        <v>23</v>
      </c>
      <c r="B9" s="57" t="s">
        <v>24</v>
      </c>
      <c r="C9" s="57" t="s">
        <v>25</v>
      </c>
      <c r="D9" s="57" t="s">
        <v>26</v>
      </c>
      <c r="E9" s="57" t="s">
        <v>27</v>
      </c>
      <c r="F9" s="57" t="s">
        <v>28</v>
      </c>
      <c r="G9" s="57" t="s">
        <v>29</v>
      </c>
      <c r="H9" s="57" t="s">
        <v>30</v>
      </c>
      <c r="I9" s="57" t="s">
        <v>36</v>
      </c>
      <c r="J9" s="57" t="s">
        <v>34</v>
      </c>
      <c r="K9" s="57" t="s">
        <v>31</v>
      </c>
      <c r="L9" s="57" t="s">
        <v>32</v>
      </c>
      <c r="M9" s="57" t="s">
        <v>33</v>
      </c>
      <c r="N9" s="57" t="s">
        <v>35</v>
      </c>
      <c r="O9" s="57" t="s">
        <v>42</v>
      </c>
      <c r="P9" s="57" t="s">
        <v>51</v>
      </c>
      <c r="Q9" s="57" t="s">
        <v>44</v>
      </c>
      <c r="R9" s="57" t="s">
        <v>45</v>
      </c>
      <c r="S9" s="57" t="s">
        <v>53</v>
      </c>
      <c r="T9" s="57" t="s">
        <v>54</v>
      </c>
      <c r="U9" s="57" t="s">
        <v>145</v>
      </c>
      <c r="V9" s="57" t="s">
        <v>146</v>
      </c>
      <c r="W9" s="57" t="s">
        <v>147</v>
      </c>
      <c r="X9" s="57" t="s">
        <v>148</v>
      </c>
    </row>
    <row r="10" spans="1:24" s="10" customFormat="1" ht="32.1" customHeight="1">
      <c r="A10" s="48"/>
      <c r="B10" s="48" t="s">
        <v>14</v>
      </c>
      <c r="C10" s="48"/>
      <c r="D10" s="48"/>
      <c r="E10" s="48"/>
      <c r="F10" s="48"/>
      <c r="G10" s="56">
        <f>G11+G13+G12</f>
        <v>2251976.574</v>
      </c>
      <c r="H10" s="56">
        <f t="shared" ref="H10:W10" si="0">H11+H13+H12</f>
        <v>1942200</v>
      </c>
      <c r="I10" s="56">
        <f t="shared" ref="I10" si="1">I11+I13+I12</f>
        <v>1209811</v>
      </c>
      <c r="J10" s="56">
        <f t="shared" si="0"/>
        <v>1209811</v>
      </c>
      <c r="K10" s="56">
        <f t="shared" si="0"/>
        <v>22400</v>
      </c>
      <c r="L10" s="56">
        <f t="shared" si="0"/>
        <v>155432</v>
      </c>
      <c r="M10" s="56">
        <f t="shared" si="0"/>
        <v>110679</v>
      </c>
      <c r="N10" s="56">
        <f t="shared" si="0"/>
        <v>0</v>
      </c>
      <c r="O10" s="56">
        <f t="shared" si="0"/>
        <v>190000</v>
      </c>
      <c r="P10" s="56"/>
      <c r="Q10" s="56">
        <f t="shared" ref="Q10" si="2">Q11+Q13+Q12</f>
        <v>1715111</v>
      </c>
      <c r="R10" s="56">
        <f t="shared" si="0"/>
        <v>1715111</v>
      </c>
      <c r="S10" s="56">
        <f t="shared" si="0"/>
        <v>75900</v>
      </c>
      <c r="T10" s="56">
        <f t="shared" si="0"/>
        <v>333732</v>
      </c>
      <c r="U10" s="56">
        <f t="shared" si="0"/>
        <v>110679</v>
      </c>
      <c r="V10" s="56">
        <f t="shared" si="0"/>
        <v>250000</v>
      </c>
      <c r="W10" s="56">
        <f t="shared" si="0"/>
        <v>213500</v>
      </c>
      <c r="X10" s="58"/>
    </row>
    <row r="11" spans="1:24" s="50" customFormat="1" ht="58.5" customHeight="1">
      <c r="A11" s="51" t="s">
        <v>5</v>
      </c>
      <c r="B11" s="14" t="str">
        <f>B25</f>
        <v>Dự án giao chi tiết kế hoạch đầu tư công trung hạn giai đoạn 2021-2025</v>
      </c>
      <c r="C11" s="49"/>
      <c r="D11" s="49"/>
      <c r="E11" s="49"/>
      <c r="F11" s="49"/>
      <c r="G11" s="52">
        <f>G25</f>
        <v>1509901.371</v>
      </c>
      <c r="H11" s="52">
        <f t="shared" ref="H11:W11" si="3">H25</f>
        <v>1269100</v>
      </c>
      <c r="I11" s="52">
        <f t="shared" ref="I11" si="4">I25</f>
        <v>1013700</v>
      </c>
      <c r="J11" s="52">
        <f t="shared" si="3"/>
        <v>1013700</v>
      </c>
      <c r="K11" s="52">
        <f t="shared" si="3"/>
        <v>22400</v>
      </c>
      <c r="L11" s="52">
        <f t="shared" si="3"/>
        <v>48486</v>
      </c>
      <c r="M11" s="52">
        <f t="shared" si="3"/>
        <v>21514</v>
      </c>
      <c r="N11" s="52"/>
      <c r="O11" s="52">
        <f t="shared" si="3"/>
        <v>190000</v>
      </c>
      <c r="P11" s="52"/>
      <c r="Q11" s="52">
        <f t="shared" ref="Q11" si="5">Q25</f>
        <v>1269000</v>
      </c>
      <c r="R11" s="52">
        <f t="shared" si="3"/>
        <v>1269000</v>
      </c>
      <c r="S11" s="52">
        <f t="shared" si="3"/>
        <v>75900</v>
      </c>
      <c r="T11" s="52">
        <f t="shared" si="3"/>
        <v>226786</v>
      </c>
      <c r="U11" s="52">
        <f t="shared" si="3"/>
        <v>21514</v>
      </c>
      <c r="V11" s="52"/>
      <c r="W11" s="52">
        <f t="shared" si="3"/>
        <v>213500</v>
      </c>
      <c r="X11" s="59"/>
    </row>
    <row r="12" spans="1:24" s="50" customFormat="1" ht="62.25" customHeight="1">
      <c r="A12" s="51" t="s">
        <v>52</v>
      </c>
      <c r="B12" s="14" t="str">
        <f t="shared" ref="B12:W12" si="6">B56</f>
        <v>Dự án điều chỉnh nội bộ kế hoạch đầu tư công trung hạn giai đoạn 2021-2025</v>
      </c>
      <c r="C12" s="14">
        <f t="shared" si="6"/>
        <v>0</v>
      </c>
      <c r="D12" s="14">
        <f t="shared" si="6"/>
        <v>0</v>
      </c>
      <c r="E12" s="14">
        <f t="shared" si="6"/>
        <v>0</v>
      </c>
      <c r="F12" s="14">
        <f t="shared" si="6"/>
        <v>0</v>
      </c>
      <c r="G12" s="45">
        <f t="shared" si="6"/>
        <v>464075.20299999998</v>
      </c>
      <c r="H12" s="45">
        <f t="shared" si="6"/>
        <v>423100</v>
      </c>
      <c r="I12" s="45">
        <f t="shared" ref="I12" si="7">I56</f>
        <v>196111</v>
      </c>
      <c r="J12" s="45">
        <f t="shared" si="6"/>
        <v>196111</v>
      </c>
      <c r="K12" s="45">
        <f t="shared" si="6"/>
        <v>0</v>
      </c>
      <c r="L12" s="45">
        <f t="shared" si="6"/>
        <v>106946</v>
      </c>
      <c r="M12" s="45">
        <f t="shared" si="6"/>
        <v>89165</v>
      </c>
      <c r="N12" s="45">
        <f t="shared" si="6"/>
        <v>0</v>
      </c>
      <c r="O12" s="45">
        <f t="shared" si="6"/>
        <v>0</v>
      </c>
      <c r="P12" s="45"/>
      <c r="Q12" s="45">
        <f t="shared" ref="Q12" si="8">Q56</f>
        <v>196111</v>
      </c>
      <c r="R12" s="45">
        <f t="shared" si="6"/>
        <v>196111</v>
      </c>
      <c r="S12" s="45">
        <f t="shared" si="6"/>
        <v>0</v>
      </c>
      <c r="T12" s="45">
        <f t="shared" si="6"/>
        <v>106946</v>
      </c>
      <c r="U12" s="45">
        <f t="shared" si="6"/>
        <v>89165</v>
      </c>
      <c r="V12" s="45">
        <f t="shared" si="6"/>
        <v>0</v>
      </c>
      <c r="W12" s="45">
        <f t="shared" si="6"/>
        <v>0</v>
      </c>
      <c r="X12" s="59"/>
    </row>
    <row r="13" spans="1:24" s="10" customFormat="1" ht="60.75" customHeight="1">
      <c r="A13" s="51" t="s">
        <v>57</v>
      </c>
      <c r="B13" s="14" t="str">
        <f>B64</f>
        <v>Dự án bổ sung kế hoạch đầu tư công trung hạn giai đoạn 2021-2025</v>
      </c>
      <c r="C13" s="48"/>
      <c r="D13" s="48"/>
      <c r="E13" s="48"/>
      <c r="F13" s="48"/>
      <c r="G13" s="45">
        <f t="shared" ref="G13:M13" si="9">G64</f>
        <v>278000</v>
      </c>
      <c r="H13" s="45">
        <f t="shared" si="9"/>
        <v>250000</v>
      </c>
      <c r="I13" s="45">
        <f t="shared" ref="I13" si="10">I64</f>
        <v>0</v>
      </c>
      <c r="J13" s="45">
        <f t="shared" si="9"/>
        <v>0</v>
      </c>
      <c r="K13" s="45">
        <f t="shared" si="9"/>
        <v>0</v>
      </c>
      <c r="L13" s="45">
        <f t="shared" si="9"/>
        <v>0</v>
      </c>
      <c r="M13" s="45">
        <f t="shared" si="9"/>
        <v>0</v>
      </c>
      <c r="N13" s="45"/>
      <c r="O13" s="45">
        <f>O64</f>
        <v>0</v>
      </c>
      <c r="P13" s="45"/>
      <c r="Q13" s="45">
        <f t="shared" ref="Q13" si="11">Q64</f>
        <v>250000</v>
      </c>
      <c r="R13" s="45">
        <f>R64</f>
        <v>250000</v>
      </c>
      <c r="S13" s="45">
        <f t="shared" ref="S13:W13" si="12">S64</f>
        <v>0</v>
      </c>
      <c r="T13" s="45">
        <f t="shared" si="12"/>
        <v>0</v>
      </c>
      <c r="U13" s="45">
        <f t="shared" si="12"/>
        <v>0</v>
      </c>
      <c r="V13" s="45">
        <f t="shared" si="12"/>
        <v>250000</v>
      </c>
      <c r="W13" s="45">
        <f t="shared" si="12"/>
        <v>0</v>
      </c>
      <c r="X13" s="60"/>
    </row>
    <row r="14" spans="1:24" s="10" customFormat="1">
      <c r="A14" s="51"/>
      <c r="B14" s="14"/>
      <c r="C14" s="48"/>
      <c r="D14" s="48"/>
      <c r="E14" s="48"/>
      <c r="F14" s="48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60"/>
    </row>
    <row r="15" spans="1:24" s="12" customFormat="1">
      <c r="A15" s="11"/>
      <c r="B15" s="32" t="s">
        <v>10</v>
      </c>
      <c r="C15" s="11"/>
      <c r="D15" s="11"/>
      <c r="E15" s="33"/>
      <c r="F15" s="34"/>
      <c r="G15" s="39">
        <f>G17+G18+G19+G20</f>
        <v>1538473.3119999999</v>
      </c>
      <c r="H15" s="39">
        <f t="shared" ref="H15:W15" si="13">H17+H18+H19+H20</f>
        <v>1246700</v>
      </c>
      <c r="I15" s="39">
        <f t="shared" ref="I15" si="14">I17+I18+I19+I20</f>
        <v>619811</v>
      </c>
      <c r="J15" s="39">
        <f t="shared" si="13"/>
        <v>619811</v>
      </c>
      <c r="K15" s="39">
        <f t="shared" si="13"/>
        <v>22400</v>
      </c>
      <c r="L15" s="39">
        <f t="shared" si="13"/>
        <v>155432</v>
      </c>
      <c r="M15" s="39">
        <f t="shared" si="13"/>
        <v>110679</v>
      </c>
      <c r="N15" s="39">
        <f t="shared" si="13"/>
        <v>41300</v>
      </c>
      <c r="O15" s="39">
        <f t="shared" si="13"/>
        <v>0</v>
      </c>
      <c r="P15" s="39"/>
      <c r="Q15" s="39">
        <f t="shared" ref="Q15" si="15">Q17+Q18+Q19+Q20</f>
        <v>1019611</v>
      </c>
      <c r="R15" s="39">
        <f t="shared" si="13"/>
        <v>1019611</v>
      </c>
      <c r="S15" s="39">
        <f t="shared" si="13"/>
        <v>75900</v>
      </c>
      <c r="T15" s="39">
        <f t="shared" si="13"/>
        <v>251732</v>
      </c>
      <c r="U15" s="39">
        <f t="shared" si="13"/>
        <v>110679</v>
      </c>
      <c r="V15" s="39">
        <f t="shared" si="13"/>
        <v>41300</v>
      </c>
      <c r="W15" s="39">
        <f t="shared" si="13"/>
        <v>0</v>
      </c>
      <c r="X15" s="1"/>
    </row>
    <row r="16" spans="1:24" s="12" customFormat="1" hidden="1">
      <c r="A16" s="13">
        <v>1</v>
      </c>
      <c r="B16" s="14" t="str">
        <f>B26</f>
        <v>Quốc phòng</v>
      </c>
      <c r="C16" s="13"/>
      <c r="D16" s="13"/>
      <c r="E16" s="2"/>
      <c r="F16" s="15"/>
      <c r="G16" s="37">
        <f t="shared" ref="G16" si="16">G26</f>
        <v>240000</v>
      </c>
      <c r="H16" s="37">
        <f t="shared" ref="H16:W16" si="17">H26</f>
        <v>50000</v>
      </c>
      <c r="I16" s="37">
        <f t="shared" ref="I16" si="18">I26</f>
        <v>0</v>
      </c>
      <c r="J16" s="37">
        <f t="shared" si="17"/>
        <v>0</v>
      </c>
      <c r="K16" s="37">
        <f t="shared" si="17"/>
        <v>0</v>
      </c>
      <c r="L16" s="37">
        <f t="shared" si="17"/>
        <v>0</v>
      </c>
      <c r="M16" s="37">
        <f t="shared" si="17"/>
        <v>0</v>
      </c>
      <c r="N16" s="37"/>
      <c r="O16" s="37">
        <f t="shared" si="17"/>
        <v>0</v>
      </c>
      <c r="P16" s="37"/>
      <c r="Q16" s="37">
        <f t="shared" ref="Q16" si="19">Q26</f>
        <v>50000</v>
      </c>
      <c r="R16" s="37">
        <f t="shared" si="17"/>
        <v>50000</v>
      </c>
      <c r="S16" s="37">
        <f t="shared" si="17"/>
        <v>50000</v>
      </c>
      <c r="T16" s="37">
        <f t="shared" si="17"/>
        <v>0</v>
      </c>
      <c r="U16" s="37">
        <f t="shared" si="17"/>
        <v>0</v>
      </c>
      <c r="V16" s="37"/>
      <c r="W16" s="37">
        <f t="shared" si="17"/>
        <v>0</v>
      </c>
      <c r="X16" s="1"/>
    </row>
    <row r="17" spans="1:24" s="12" customFormat="1">
      <c r="A17" s="13">
        <v>1</v>
      </c>
      <c r="B17" s="14" t="str">
        <f>B26</f>
        <v>Quốc phòng</v>
      </c>
      <c r="C17" s="14"/>
      <c r="D17" s="14"/>
      <c r="E17" s="14"/>
      <c r="F17" s="14"/>
      <c r="G17" s="45">
        <f>G26</f>
        <v>240000</v>
      </c>
      <c r="H17" s="45">
        <f t="shared" ref="H17:W17" si="20">H26</f>
        <v>50000</v>
      </c>
      <c r="I17" s="45">
        <f t="shared" ref="I17" si="21">I26</f>
        <v>0</v>
      </c>
      <c r="J17" s="45">
        <f t="shared" si="20"/>
        <v>0</v>
      </c>
      <c r="K17" s="45">
        <f t="shared" si="20"/>
        <v>0</v>
      </c>
      <c r="L17" s="45">
        <f t="shared" si="20"/>
        <v>0</v>
      </c>
      <c r="M17" s="45">
        <f t="shared" si="20"/>
        <v>0</v>
      </c>
      <c r="N17" s="45">
        <f t="shared" si="20"/>
        <v>0</v>
      </c>
      <c r="O17" s="45">
        <f t="shared" si="20"/>
        <v>0</v>
      </c>
      <c r="P17" s="45"/>
      <c r="Q17" s="45">
        <f t="shared" ref="Q17" si="22">Q26</f>
        <v>50000</v>
      </c>
      <c r="R17" s="45">
        <f t="shared" si="20"/>
        <v>50000</v>
      </c>
      <c r="S17" s="45">
        <f t="shared" si="20"/>
        <v>50000</v>
      </c>
      <c r="T17" s="45">
        <f t="shared" si="20"/>
        <v>0</v>
      </c>
      <c r="U17" s="45">
        <f t="shared" si="20"/>
        <v>0</v>
      </c>
      <c r="V17" s="45">
        <f t="shared" si="20"/>
        <v>0</v>
      </c>
      <c r="W17" s="45">
        <f t="shared" si="20"/>
        <v>0</v>
      </c>
      <c r="X17" s="1"/>
    </row>
    <row r="18" spans="1:24" s="12" customFormat="1">
      <c r="A18" s="13">
        <v>2</v>
      </c>
      <c r="B18" s="14" t="str">
        <f>B30</f>
        <v>Y tế</v>
      </c>
      <c r="C18" s="14"/>
      <c r="D18" s="14"/>
      <c r="E18" s="14"/>
      <c r="F18" s="14"/>
      <c r="G18" s="45">
        <f>G30</f>
        <v>16434.109</v>
      </c>
      <c r="H18" s="45">
        <f t="shared" ref="H18:W18" si="23">H30</f>
        <v>15500</v>
      </c>
      <c r="I18" s="45">
        <f t="shared" ref="I18" si="24">I30</f>
        <v>14000</v>
      </c>
      <c r="J18" s="45">
        <f t="shared" si="23"/>
        <v>14000</v>
      </c>
      <c r="K18" s="45">
        <f t="shared" si="23"/>
        <v>0</v>
      </c>
      <c r="L18" s="45">
        <f t="shared" si="23"/>
        <v>0</v>
      </c>
      <c r="M18" s="45">
        <f t="shared" si="23"/>
        <v>0</v>
      </c>
      <c r="N18" s="45">
        <f t="shared" si="23"/>
        <v>14000</v>
      </c>
      <c r="O18" s="45">
        <f t="shared" si="23"/>
        <v>0</v>
      </c>
      <c r="P18" s="45"/>
      <c r="Q18" s="45">
        <f t="shared" ref="Q18" si="25">Q30</f>
        <v>15500</v>
      </c>
      <c r="R18" s="45">
        <f t="shared" si="23"/>
        <v>15500</v>
      </c>
      <c r="S18" s="45">
        <f t="shared" si="23"/>
        <v>0</v>
      </c>
      <c r="T18" s="45">
        <f t="shared" si="23"/>
        <v>1500</v>
      </c>
      <c r="U18" s="45">
        <f t="shared" si="23"/>
        <v>0</v>
      </c>
      <c r="V18" s="45">
        <f t="shared" si="23"/>
        <v>14000</v>
      </c>
      <c r="W18" s="45">
        <f t="shared" si="23"/>
        <v>0</v>
      </c>
      <c r="X18" s="1"/>
    </row>
    <row r="19" spans="1:24" s="12" customFormat="1">
      <c r="A19" s="13">
        <v>3</v>
      </c>
      <c r="B19" s="14" t="str">
        <f>B34</f>
        <v>Văn hóa, thông tin</v>
      </c>
      <c r="C19" s="14"/>
      <c r="D19" s="14"/>
      <c r="E19" s="14"/>
      <c r="F19" s="14"/>
      <c r="G19" s="45">
        <f>G34</f>
        <v>107549</v>
      </c>
      <c r="H19" s="45">
        <f t="shared" ref="H19:W19" si="26">H34</f>
        <v>99700</v>
      </c>
      <c r="I19" s="45">
        <f t="shared" ref="I19" si="27">I34</f>
        <v>49700</v>
      </c>
      <c r="J19" s="45">
        <f t="shared" si="26"/>
        <v>49700</v>
      </c>
      <c r="K19" s="45">
        <f t="shared" si="26"/>
        <v>22400</v>
      </c>
      <c r="L19" s="45">
        <f t="shared" si="26"/>
        <v>0</v>
      </c>
      <c r="M19" s="45">
        <f t="shared" si="26"/>
        <v>0</v>
      </c>
      <c r="N19" s="45">
        <f t="shared" si="26"/>
        <v>27300</v>
      </c>
      <c r="O19" s="45">
        <f t="shared" si="26"/>
        <v>0</v>
      </c>
      <c r="P19" s="45"/>
      <c r="Q19" s="45">
        <f t="shared" ref="Q19" si="28">Q34</f>
        <v>99600</v>
      </c>
      <c r="R19" s="45">
        <f t="shared" si="26"/>
        <v>99600</v>
      </c>
      <c r="S19" s="45">
        <f t="shared" si="26"/>
        <v>25900</v>
      </c>
      <c r="T19" s="45">
        <f t="shared" si="26"/>
        <v>46400</v>
      </c>
      <c r="U19" s="45">
        <f t="shared" si="26"/>
        <v>0</v>
      </c>
      <c r="V19" s="45">
        <f t="shared" si="26"/>
        <v>27300</v>
      </c>
      <c r="W19" s="45">
        <f t="shared" si="26"/>
        <v>0</v>
      </c>
      <c r="X19" s="1"/>
    </row>
    <row r="20" spans="1:24" s="12" customFormat="1">
      <c r="A20" s="13">
        <v>4</v>
      </c>
      <c r="B20" s="14" t="str">
        <f>B44</f>
        <v>Các hoạt động kinh tế</v>
      </c>
      <c r="C20" s="13"/>
      <c r="D20" s="13"/>
      <c r="E20" s="2"/>
      <c r="F20" s="15"/>
      <c r="G20" s="37">
        <f>G21+G22</f>
        <v>1174490.203</v>
      </c>
      <c r="H20" s="37">
        <f t="shared" ref="H20:W20" si="29">H21+H22</f>
        <v>1081500</v>
      </c>
      <c r="I20" s="37">
        <f t="shared" ref="I20" si="30">I21+I22</f>
        <v>556111</v>
      </c>
      <c r="J20" s="37">
        <f t="shared" si="29"/>
        <v>556111</v>
      </c>
      <c r="K20" s="37">
        <f t="shared" si="29"/>
        <v>0</v>
      </c>
      <c r="L20" s="37">
        <f t="shared" si="29"/>
        <v>155432</v>
      </c>
      <c r="M20" s="37">
        <f t="shared" si="29"/>
        <v>110679</v>
      </c>
      <c r="N20" s="37"/>
      <c r="O20" s="37">
        <f t="shared" si="29"/>
        <v>0</v>
      </c>
      <c r="P20" s="37"/>
      <c r="Q20" s="37">
        <f t="shared" ref="Q20" si="31">Q21+Q22</f>
        <v>854511</v>
      </c>
      <c r="R20" s="37">
        <f t="shared" si="29"/>
        <v>854511</v>
      </c>
      <c r="S20" s="37">
        <f t="shared" si="29"/>
        <v>0</v>
      </c>
      <c r="T20" s="37">
        <f t="shared" si="29"/>
        <v>203832</v>
      </c>
      <c r="U20" s="37">
        <f t="shared" si="29"/>
        <v>110679</v>
      </c>
      <c r="V20" s="37"/>
      <c r="W20" s="37">
        <f t="shared" si="29"/>
        <v>0</v>
      </c>
      <c r="X20" s="1"/>
    </row>
    <row r="21" spans="1:24" s="24" customFormat="1" ht="31.5">
      <c r="A21" s="43" t="s">
        <v>19</v>
      </c>
      <c r="B21" s="42" t="str">
        <f>B66</f>
        <v>Nông nghiệp và phát triển nông thôn</v>
      </c>
      <c r="C21" s="42">
        <f>C66</f>
        <v>0</v>
      </c>
      <c r="D21" s="42">
        <f>D66</f>
        <v>0</v>
      </c>
      <c r="E21" s="42">
        <f>E66</f>
        <v>0</v>
      </c>
      <c r="F21" s="42">
        <f>F66</f>
        <v>0</v>
      </c>
      <c r="G21" s="47">
        <f t="shared" ref="G21:W21" si="32">G45+G66</f>
        <v>710415</v>
      </c>
      <c r="H21" s="47">
        <f t="shared" si="32"/>
        <v>658400</v>
      </c>
      <c r="I21" s="47">
        <f t="shared" ref="I21" si="33">I45+I66</f>
        <v>360000</v>
      </c>
      <c r="J21" s="47">
        <f t="shared" si="32"/>
        <v>360000</v>
      </c>
      <c r="K21" s="47">
        <f t="shared" si="32"/>
        <v>0</v>
      </c>
      <c r="L21" s="47">
        <f t="shared" si="32"/>
        <v>48486</v>
      </c>
      <c r="M21" s="47">
        <f t="shared" si="32"/>
        <v>21514</v>
      </c>
      <c r="N21" s="47">
        <f t="shared" si="32"/>
        <v>0</v>
      </c>
      <c r="O21" s="47">
        <f t="shared" si="32"/>
        <v>0</v>
      </c>
      <c r="P21" s="47"/>
      <c r="Q21" s="47">
        <f t="shared" ref="Q21" si="34">Q45+Q66</f>
        <v>658400</v>
      </c>
      <c r="R21" s="47">
        <f t="shared" si="32"/>
        <v>658400</v>
      </c>
      <c r="S21" s="47">
        <f t="shared" si="32"/>
        <v>0</v>
      </c>
      <c r="T21" s="47">
        <f t="shared" si="32"/>
        <v>96886</v>
      </c>
      <c r="U21" s="47">
        <f t="shared" si="32"/>
        <v>21514</v>
      </c>
      <c r="V21" s="47">
        <f t="shared" si="32"/>
        <v>250000</v>
      </c>
      <c r="W21" s="47">
        <f t="shared" si="32"/>
        <v>0</v>
      </c>
      <c r="X21" s="91"/>
    </row>
    <row r="22" spans="1:24" s="24" customFormat="1">
      <c r="A22" s="43" t="s">
        <v>20</v>
      </c>
      <c r="B22" s="42" t="str">
        <f>B58</f>
        <v>Phát triển đô thị</v>
      </c>
      <c r="C22" s="43"/>
      <c r="D22" s="43"/>
      <c r="E22" s="44"/>
      <c r="F22" s="46"/>
      <c r="G22" s="47">
        <f>G58</f>
        <v>464075.20299999998</v>
      </c>
      <c r="H22" s="47">
        <f t="shared" ref="H22:W22" si="35">H58</f>
        <v>423100</v>
      </c>
      <c r="I22" s="47">
        <f t="shared" ref="I22" si="36">I58</f>
        <v>196111</v>
      </c>
      <c r="J22" s="47">
        <f t="shared" si="35"/>
        <v>196111</v>
      </c>
      <c r="K22" s="47">
        <f t="shared" si="35"/>
        <v>0</v>
      </c>
      <c r="L22" s="47">
        <f t="shared" si="35"/>
        <v>106946</v>
      </c>
      <c r="M22" s="47">
        <f t="shared" si="35"/>
        <v>89165</v>
      </c>
      <c r="N22" s="47">
        <f t="shared" si="35"/>
        <v>0</v>
      </c>
      <c r="O22" s="47">
        <f t="shared" si="35"/>
        <v>0</v>
      </c>
      <c r="P22" s="47"/>
      <c r="Q22" s="47">
        <f t="shared" ref="Q22" si="37">Q58</f>
        <v>196111</v>
      </c>
      <c r="R22" s="47">
        <f t="shared" si="35"/>
        <v>196111</v>
      </c>
      <c r="S22" s="47">
        <f t="shared" si="35"/>
        <v>0</v>
      </c>
      <c r="T22" s="47">
        <f t="shared" si="35"/>
        <v>106946</v>
      </c>
      <c r="U22" s="47">
        <f t="shared" si="35"/>
        <v>89165</v>
      </c>
      <c r="V22" s="47">
        <f t="shared" si="35"/>
        <v>0</v>
      </c>
      <c r="W22" s="47">
        <f t="shared" si="35"/>
        <v>0</v>
      </c>
      <c r="X22" s="91"/>
    </row>
    <row r="23" spans="1:24" s="24" customFormat="1">
      <c r="A23" s="43"/>
      <c r="B23" s="42"/>
      <c r="C23" s="43"/>
      <c r="D23" s="43"/>
      <c r="E23" s="44"/>
      <c r="F23" s="46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91"/>
    </row>
    <row r="24" spans="1:24" s="21" customFormat="1">
      <c r="A24" s="3"/>
      <c r="B24" s="20" t="s">
        <v>21</v>
      </c>
      <c r="C24" s="3"/>
      <c r="D24" s="3"/>
      <c r="E24" s="3"/>
      <c r="F24" s="3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61"/>
    </row>
    <row r="25" spans="1:24" s="12" customFormat="1" ht="60.75" customHeight="1">
      <c r="A25" s="11" t="s">
        <v>5</v>
      </c>
      <c r="B25" s="32" t="s">
        <v>93</v>
      </c>
      <c r="C25" s="17"/>
      <c r="D25" s="17"/>
      <c r="E25" s="17"/>
      <c r="F25" s="17"/>
      <c r="G25" s="39">
        <f>G26+G30+G34+G44+G40</f>
        <v>1509901.371</v>
      </c>
      <c r="H25" s="39">
        <f t="shared" ref="H25:W25" si="38">H26+H30+H34+H44+H40</f>
        <v>1269100</v>
      </c>
      <c r="I25" s="39">
        <f t="shared" ref="I25" si="39">I26+I30+I34+I44+I40</f>
        <v>1013700</v>
      </c>
      <c r="J25" s="39">
        <f t="shared" si="38"/>
        <v>1013700</v>
      </c>
      <c r="K25" s="39">
        <f t="shared" si="38"/>
        <v>22400</v>
      </c>
      <c r="L25" s="39">
        <f t="shared" si="38"/>
        <v>48486</v>
      </c>
      <c r="M25" s="39">
        <f t="shared" si="38"/>
        <v>21514</v>
      </c>
      <c r="N25" s="39">
        <f t="shared" si="38"/>
        <v>441300</v>
      </c>
      <c r="O25" s="39">
        <f t="shared" si="38"/>
        <v>190000</v>
      </c>
      <c r="P25" s="39"/>
      <c r="Q25" s="39">
        <f t="shared" ref="Q25" si="40">Q26+Q30+Q34+Q44+Q40</f>
        <v>1269000</v>
      </c>
      <c r="R25" s="39">
        <f t="shared" si="38"/>
        <v>1269000</v>
      </c>
      <c r="S25" s="39">
        <f t="shared" si="38"/>
        <v>75900</v>
      </c>
      <c r="T25" s="39">
        <f t="shared" si="38"/>
        <v>226786</v>
      </c>
      <c r="U25" s="39">
        <f t="shared" si="38"/>
        <v>21514</v>
      </c>
      <c r="V25" s="39">
        <f t="shared" si="38"/>
        <v>441300</v>
      </c>
      <c r="W25" s="39">
        <f t="shared" si="38"/>
        <v>213500</v>
      </c>
      <c r="X25" s="1"/>
    </row>
    <row r="26" spans="1:24" s="12" customFormat="1">
      <c r="A26" s="11" t="s">
        <v>6</v>
      </c>
      <c r="B26" s="16" t="s">
        <v>12</v>
      </c>
      <c r="C26" s="17"/>
      <c r="D26" s="17"/>
      <c r="E26" s="17"/>
      <c r="F26" s="28"/>
      <c r="G26" s="39">
        <f>G27</f>
        <v>240000</v>
      </c>
      <c r="H26" s="39">
        <f t="shared" ref="H26:W28" si="41">H27</f>
        <v>50000</v>
      </c>
      <c r="I26" s="39">
        <f t="shared" si="41"/>
        <v>0</v>
      </c>
      <c r="J26" s="39">
        <f t="shared" si="41"/>
        <v>0</v>
      </c>
      <c r="K26" s="39">
        <f t="shared" si="41"/>
        <v>0</v>
      </c>
      <c r="L26" s="39">
        <f t="shared" si="41"/>
        <v>0</v>
      </c>
      <c r="M26" s="39">
        <f t="shared" si="41"/>
        <v>0</v>
      </c>
      <c r="N26" s="39">
        <f t="shared" si="41"/>
        <v>0</v>
      </c>
      <c r="O26" s="39">
        <f t="shared" si="41"/>
        <v>0</v>
      </c>
      <c r="P26" s="39"/>
      <c r="Q26" s="39">
        <f t="shared" si="41"/>
        <v>50000</v>
      </c>
      <c r="R26" s="39">
        <f t="shared" si="41"/>
        <v>50000</v>
      </c>
      <c r="S26" s="39">
        <f t="shared" si="41"/>
        <v>50000</v>
      </c>
      <c r="T26" s="39">
        <f t="shared" si="41"/>
        <v>0</v>
      </c>
      <c r="U26" s="39">
        <f t="shared" si="41"/>
        <v>0</v>
      </c>
      <c r="V26" s="39">
        <f t="shared" si="41"/>
        <v>0</v>
      </c>
      <c r="W26" s="39">
        <f t="shared" si="41"/>
        <v>0</v>
      </c>
      <c r="X26" s="1"/>
    </row>
    <row r="27" spans="1:24" s="24" customFormat="1" ht="41.25" customHeight="1">
      <c r="A27" s="3"/>
      <c r="B27" s="22" t="s">
        <v>18</v>
      </c>
      <c r="C27" s="23"/>
      <c r="D27" s="23"/>
      <c r="E27" s="23"/>
      <c r="F27" s="28"/>
      <c r="G27" s="40">
        <f>G28</f>
        <v>240000</v>
      </c>
      <c r="H27" s="40">
        <f t="shared" si="41"/>
        <v>50000</v>
      </c>
      <c r="I27" s="40">
        <f t="shared" si="41"/>
        <v>0</v>
      </c>
      <c r="J27" s="40">
        <f t="shared" si="41"/>
        <v>0</v>
      </c>
      <c r="K27" s="40">
        <f t="shared" si="41"/>
        <v>0</v>
      </c>
      <c r="L27" s="40">
        <f t="shared" si="41"/>
        <v>0</v>
      </c>
      <c r="M27" s="40">
        <f t="shared" si="41"/>
        <v>0</v>
      </c>
      <c r="N27" s="40">
        <f t="shared" si="41"/>
        <v>0</v>
      </c>
      <c r="O27" s="40">
        <f t="shared" si="41"/>
        <v>0</v>
      </c>
      <c r="P27" s="40"/>
      <c r="Q27" s="40">
        <f t="shared" si="41"/>
        <v>50000</v>
      </c>
      <c r="R27" s="40">
        <f t="shared" si="41"/>
        <v>50000</v>
      </c>
      <c r="S27" s="40">
        <f t="shared" si="41"/>
        <v>50000</v>
      </c>
      <c r="T27" s="40">
        <f t="shared" si="41"/>
        <v>0</v>
      </c>
      <c r="U27" s="40">
        <f t="shared" si="41"/>
        <v>0</v>
      </c>
      <c r="V27" s="40">
        <f t="shared" si="41"/>
        <v>0</v>
      </c>
      <c r="W27" s="40">
        <f t="shared" si="41"/>
        <v>0</v>
      </c>
      <c r="X27" s="91"/>
    </row>
    <row r="28" spans="1:24" s="24" customFormat="1">
      <c r="A28" s="3"/>
      <c r="B28" s="22" t="s">
        <v>16</v>
      </c>
      <c r="C28" s="23"/>
      <c r="D28" s="23"/>
      <c r="E28" s="23"/>
      <c r="F28" s="28"/>
      <c r="G28" s="40">
        <f>G29</f>
        <v>240000</v>
      </c>
      <c r="H28" s="40">
        <f t="shared" si="41"/>
        <v>50000</v>
      </c>
      <c r="I28" s="40">
        <f t="shared" si="41"/>
        <v>0</v>
      </c>
      <c r="J28" s="40">
        <f t="shared" si="41"/>
        <v>0</v>
      </c>
      <c r="K28" s="40">
        <f t="shared" si="41"/>
        <v>0</v>
      </c>
      <c r="L28" s="40">
        <f t="shared" si="41"/>
        <v>0</v>
      </c>
      <c r="M28" s="40">
        <f t="shared" si="41"/>
        <v>0</v>
      </c>
      <c r="N28" s="40">
        <f t="shared" si="41"/>
        <v>0</v>
      </c>
      <c r="O28" s="40">
        <f t="shared" si="41"/>
        <v>0</v>
      </c>
      <c r="P28" s="40"/>
      <c r="Q28" s="40">
        <f t="shared" si="41"/>
        <v>50000</v>
      </c>
      <c r="R28" s="40">
        <f t="shared" si="41"/>
        <v>50000</v>
      </c>
      <c r="S28" s="40">
        <f t="shared" si="41"/>
        <v>50000</v>
      </c>
      <c r="T28" s="40">
        <f t="shared" si="41"/>
        <v>0</v>
      </c>
      <c r="U28" s="40">
        <f t="shared" si="41"/>
        <v>0</v>
      </c>
      <c r="V28" s="40">
        <f t="shared" si="41"/>
        <v>0</v>
      </c>
      <c r="W28" s="40">
        <f t="shared" si="41"/>
        <v>0</v>
      </c>
      <c r="X28" s="91"/>
    </row>
    <row r="29" spans="1:24" ht="78" customHeight="1">
      <c r="A29" s="13">
        <v>1</v>
      </c>
      <c r="B29" s="35" t="s">
        <v>85</v>
      </c>
      <c r="C29" s="36" t="s">
        <v>86</v>
      </c>
      <c r="D29" s="36" t="s">
        <v>87</v>
      </c>
      <c r="E29" s="36" t="s">
        <v>88</v>
      </c>
      <c r="F29" s="28" t="s">
        <v>89</v>
      </c>
      <c r="G29" s="37">
        <v>240000</v>
      </c>
      <c r="H29" s="37">
        <v>50000</v>
      </c>
      <c r="I29" s="2">
        <f>J29+P29</f>
        <v>0</v>
      </c>
      <c r="J29" s="2">
        <f>SUM(K29:O29)</f>
        <v>0</v>
      </c>
      <c r="K29" s="53"/>
      <c r="L29" s="53"/>
      <c r="M29" s="53"/>
      <c r="N29" s="53"/>
      <c r="O29" s="53"/>
      <c r="P29" s="53"/>
      <c r="Q29" s="2">
        <f>R29+X29</f>
        <v>50000</v>
      </c>
      <c r="R29" s="2">
        <f>SUM(S29:W29)</f>
        <v>50000</v>
      </c>
      <c r="S29" s="37">
        <v>50000</v>
      </c>
      <c r="T29" s="37"/>
      <c r="U29" s="37"/>
      <c r="V29" s="37"/>
      <c r="W29" s="37"/>
      <c r="X29" s="92"/>
    </row>
    <row r="30" spans="1:24" s="12" customFormat="1">
      <c r="A30" s="11" t="s">
        <v>7</v>
      </c>
      <c r="B30" s="16" t="s">
        <v>58</v>
      </c>
      <c r="C30" s="17"/>
      <c r="D30" s="17"/>
      <c r="E30" s="17"/>
      <c r="F30" s="28"/>
      <c r="G30" s="39">
        <f>G31</f>
        <v>16434.109</v>
      </c>
      <c r="H30" s="39">
        <f t="shared" ref="H30:H32" si="42">H31</f>
        <v>15500</v>
      </c>
      <c r="I30" s="39">
        <f t="shared" ref="I30:J32" si="43">I31</f>
        <v>14000</v>
      </c>
      <c r="J30" s="39">
        <f t="shared" si="43"/>
        <v>14000</v>
      </c>
      <c r="K30" s="39">
        <f t="shared" ref="K30:K32" si="44">K31</f>
        <v>0</v>
      </c>
      <c r="L30" s="39">
        <f t="shared" ref="L30:L32" si="45">L31</f>
        <v>0</v>
      </c>
      <c r="M30" s="39">
        <f t="shared" ref="M30:M32" si="46">M31</f>
        <v>0</v>
      </c>
      <c r="N30" s="39">
        <f t="shared" ref="N30:N32" si="47">N31</f>
        <v>14000</v>
      </c>
      <c r="O30" s="39">
        <f t="shared" ref="O30:O32" si="48">O31</f>
        <v>0</v>
      </c>
      <c r="P30" s="39"/>
      <c r="Q30" s="39">
        <f t="shared" ref="Q30:Q32" si="49">Q31</f>
        <v>15500</v>
      </c>
      <c r="R30" s="39">
        <f t="shared" ref="R30:R32" si="50">R31</f>
        <v>15500</v>
      </c>
      <c r="S30" s="39">
        <f t="shared" ref="S30:S32" si="51">S31</f>
        <v>0</v>
      </c>
      <c r="T30" s="39">
        <f t="shared" ref="T30:T32" si="52">T31</f>
        <v>1500</v>
      </c>
      <c r="U30" s="39">
        <f t="shared" ref="U30:U32" si="53">U31</f>
        <v>0</v>
      </c>
      <c r="V30" s="39">
        <f t="shared" ref="V30:V32" si="54">V31</f>
        <v>14000</v>
      </c>
      <c r="W30" s="39">
        <f t="shared" ref="W30:W32" si="55">W31</f>
        <v>0</v>
      </c>
      <c r="X30" s="1"/>
    </row>
    <row r="31" spans="1:24" s="24" customFormat="1" ht="31.5">
      <c r="A31" s="3"/>
      <c r="B31" s="22" t="s">
        <v>18</v>
      </c>
      <c r="C31" s="23"/>
      <c r="D31" s="23"/>
      <c r="E31" s="23"/>
      <c r="F31" s="28"/>
      <c r="G31" s="40">
        <f>G32</f>
        <v>16434.109</v>
      </c>
      <c r="H31" s="40">
        <f t="shared" si="42"/>
        <v>15500</v>
      </c>
      <c r="I31" s="40">
        <f t="shared" si="43"/>
        <v>14000</v>
      </c>
      <c r="J31" s="40">
        <f t="shared" si="43"/>
        <v>14000</v>
      </c>
      <c r="K31" s="40">
        <f t="shared" si="44"/>
        <v>0</v>
      </c>
      <c r="L31" s="40">
        <f t="shared" si="45"/>
        <v>0</v>
      </c>
      <c r="M31" s="40">
        <f t="shared" si="46"/>
        <v>0</v>
      </c>
      <c r="N31" s="40">
        <f t="shared" si="47"/>
        <v>14000</v>
      </c>
      <c r="O31" s="40">
        <f t="shared" si="48"/>
        <v>0</v>
      </c>
      <c r="P31" s="40"/>
      <c r="Q31" s="40">
        <f t="shared" si="49"/>
        <v>15500</v>
      </c>
      <c r="R31" s="40">
        <f t="shared" si="50"/>
        <v>15500</v>
      </c>
      <c r="S31" s="40">
        <f t="shared" si="51"/>
        <v>0</v>
      </c>
      <c r="T31" s="40">
        <f t="shared" si="52"/>
        <v>1500</v>
      </c>
      <c r="U31" s="40">
        <f t="shared" si="53"/>
        <v>0</v>
      </c>
      <c r="V31" s="40">
        <f t="shared" si="54"/>
        <v>14000</v>
      </c>
      <c r="W31" s="40">
        <f t="shared" si="55"/>
        <v>0</v>
      </c>
      <c r="X31" s="91"/>
    </row>
    <row r="32" spans="1:24" s="24" customFormat="1">
      <c r="A32" s="3"/>
      <c r="B32" s="22" t="s">
        <v>16</v>
      </c>
      <c r="C32" s="23"/>
      <c r="D32" s="23"/>
      <c r="E32" s="23"/>
      <c r="F32" s="28"/>
      <c r="G32" s="40">
        <f>G33</f>
        <v>16434.109</v>
      </c>
      <c r="H32" s="40">
        <f t="shared" si="42"/>
        <v>15500</v>
      </c>
      <c r="I32" s="40">
        <f t="shared" si="43"/>
        <v>14000</v>
      </c>
      <c r="J32" s="40">
        <f t="shared" si="43"/>
        <v>14000</v>
      </c>
      <c r="K32" s="40">
        <f t="shared" si="44"/>
        <v>0</v>
      </c>
      <c r="L32" s="40">
        <f t="shared" si="45"/>
        <v>0</v>
      </c>
      <c r="M32" s="40">
        <f t="shared" si="46"/>
        <v>0</v>
      </c>
      <c r="N32" s="40">
        <f t="shared" si="47"/>
        <v>14000</v>
      </c>
      <c r="O32" s="40">
        <f t="shared" si="48"/>
        <v>0</v>
      </c>
      <c r="P32" s="40"/>
      <c r="Q32" s="40">
        <f t="shared" si="49"/>
        <v>15500</v>
      </c>
      <c r="R32" s="40">
        <f t="shared" si="50"/>
        <v>15500</v>
      </c>
      <c r="S32" s="40">
        <f t="shared" si="51"/>
        <v>0</v>
      </c>
      <c r="T32" s="40">
        <f t="shared" si="52"/>
        <v>1500</v>
      </c>
      <c r="U32" s="40">
        <f t="shared" si="53"/>
        <v>0</v>
      </c>
      <c r="V32" s="40">
        <f t="shared" si="54"/>
        <v>14000</v>
      </c>
      <c r="W32" s="40">
        <f t="shared" si="55"/>
        <v>0</v>
      </c>
      <c r="X32" s="91"/>
    </row>
    <row r="33" spans="1:24" ht="63">
      <c r="A33" s="13">
        <v>1</v>
      </c>
      <c r="B33" s="35" t="s">
        <v>59</v>
      </c>
      <c r="C33" s="36" t="s">
        <v>60</v>
      </c>
      <c r="D33" s="36" t="s">
        <v>61</v>
      </c>
      <c r="E33" s="36" t="s">
        <v>55</v>
      </c>
      <c r="F33" s="28" t="s">
        <v>62</v>
      </c>
      <c r="G33" s="37">
        <v>16434.109</v>
      </c>
      <c r="H33" s="37">
        <v>15500</v>
      </c>
      <c r="I33" s="2">
        <f>J33+P33</f>
        <v>14000</v>
      </c>
      <c r="J33" s="2">
        <f>SUM(K33:O33)</f>
        <v>14000</v>
      </c>
      <c r="K33" s="53"/>
      <c r="L33" s="53"/>
      <c r="M33" s="53"/>
      <c r="N33" s="2">
        <v>14000</v>
      </c>
      <c r="O33" s="53"/>
      <c r="P33" s="53"/>
      <c r="Q33" s="2">
        <f>R33+X33</f>
        <v>15500</v>
      </c>
      <c r="R33" s="2">
        <f>SUM(S33:W33)</f>
        <v>15500</v>
      </c>
      <c r="S33" s="37"/>
      <c r="T33" s="37">
        <v>1500</v>
      </c>
      <c r="U33" s="37"/>
      <c r="V33" s="2">
        <v>14000</v>
      </c>
      <c r="W33" s="37"/>
      <c r="X33" s="92"/>
    </row>
    <row r="34" spans="1:24" s="12" customFormat="1">
      <c r="A34" s="11" t="s">
        <v>9</v>
      </c>
      <c r="B34" s="16" t="s">
        <v>37</v>
      </c>
      <c r="C34" s="17"/>
      <c r="D34" s="17"/>
      <c r="E34" s="17"/>
      <c r="F34" s="28"/>
      <c r="G34" s="39">
        <f t="shared" ref="G34:W34" si="56">G35</f>
        <v>107549</v>
      </c>
      <c r="H34" s="39">
        <f t="shared" si="56"/>
        <v>99700</v>
      </c>
      <c r="I34" s="39">
        <f t="shared" si="56"/>
        <v>49700</v>
      </c>
      <c r="J34" s="39">
        <f t="shared" si="56"/>
        <v>49700</v>
      </c>
      <c r="K34" s="39">
        <f t="shared" si="56"/>
        <v>22400</v>
      </c>
      <c r="L34" s="39">
        <f t="shared" si="56"/>
        <v>0</v>
      </c>
      <c r="M34" s="39">
        <f t="shared" si="56"/>
        <v>0</v>
      </c>
      <c r="N34" s="39">
        <f t="shared" si="56"/>
        <v>27300</v>
      </c>
      <c r="O34" s="39">
        <f t="shared" si="56"/>
        <v>0</v>
      </c>
      <c r="P34" s="39"/>
      <c r="Q34" s="39">
        <f t="shared" si="56"/>
        <v>99600</v>
      </c>
      <c r="R34" s="39">
        <f t="shared" si="56"/>
        <v>99600</v>
      </c>
      <c r="S34" s="39">
        <f t="shared" si="56"/>
        <v>25900</v>
      </c>
      <c r="T34" s="39">
        <f t="shared" si="56"/>
        <v>46400</v>
      </c>
      <c r="U34" s="39">
        <f t="shared" si="56"/>
        <v>0</v>
      </c>
      <c r="V34" s="39">
        <f t="shared" si="56"/>
        <v>27300</v>
      </c>
      <c r="W34" s="39">
        <f t="shared" si="56"/>
        <v>0</v>
      </c>
      <c r="X34" s="1"/>
    </row>
    <row r="35" spans="1:24" s="24" customFormat="1" ht="31.5">
      <c r="A35" s="3"/>
      <c r="B35" s="22" t="s">
        <v>18</v>
      </c>
      <c r="C35" s="23"/>
      <c r="D35" s="23"/>
      <c r="E35" s="23"/>
      <c r="F35" s="28"/>
      <c r="G35" s="40">
        <f>G38+G36</f>
        <v>107549</v>
      </c>
      <c r="H35" s="40">
        <f t="shared" ref="H35:W35" si="57">H38+H36</f>
        <v>99700</v>
      </c>
      <c r="I35" s="40">
        <f t="shared" ref="I35" si="58">I38+I36</f>
        <v>49700</v>
      </c>
      <c r="J35" s="40">
        <f t="shared" si="57"/>
        <v>49700</v>
      </c>
      <c r="K35" s="40">
        <f t="shared" si="57"/>
        <v>22400</v>
      </c>
      <c r="L35" s="40">
        <f t="shared" si="57"/>
        <v>0</v>
      </c>
      <c r="M35" s="40">
        <f t="shared" si="57"/>
        <v>0</v>
      </c>
      <c r="N35" s="40">
        <f t="shared" si="57"/>
        <v>27300</v>
      </c>
      <c r="O35" s="40">
        <f t="shared" si="57"/>
        <v>0</v>
      </c>
      <c r="P35" s="40"/>
      <c r="Q35" s="40">
        <f t="shared" ref="Q35" si="59">Q38+Q36</f>
        <v>99600</v>
      </c>
      <c r="R35" s="40">
        <f t="shared" si="57"/>
        <v>99600</v>
      </c>
      <c r="S35" s="40">
        <f t="shared" si="57"/>
        <v>25900</v>
      </c>
      <c r="T35" s="40">
        <f t="shared" si="57"/>
        <v>46400</v>
      </c>
      <c r="U35" s="40">
        <f t="shared" si="57"/>
        <v>0</v>
      </c>
      <c r="V35" s="40">
        <f t="shared" si="57"/>
        <v>27300</v>
      </c>
      <c r="W35" s="40">
        <f t="shared" si="57"/>
        <v>0</v>
      </c>
      <c r="X35" s="91"/>
    </row>
    <row r="36" spans="1:24" s="12" customFormat="1">
      <c r="A36" s="11"/>
      <c r="B36" s="22" t="s">
        <v>63</v>
      </c>
      <c r="C36" s="17"/>
      <c r="D36" s="17"/>
      <c r="E36" s="17"/>
      <c r="F36" s="28"/>
      <c r="G36" s="40">
        <f>G37</f>
        <v>55108</v>
      </c>
      <c r="H36" s="40">
        <f t="shared" ref="H36:W36" si="60">H37</f>
        <v>52700</v>
      </c>
      <c r="I36" s="40">
        <f t="shared" si="60"/>
        <v>49100</v>
      </c>
      <c r="J36" s="40">
        <f t="shared" si="60"/>
        <v>49100</v>
      </c>
      <c r="K36" s="40">
        <f t="shared" si="60"/>
        <v>21800</v>
      </c>
      <c r="L36" s="40">
        <f t="shared" si="60"/>
        <v>0</v>
      </c>
      <c r="M36" s="40">
        <f t="shared" si="60"/>
        <v>0</v>
      </c>
      <c r="N36" s="40">
        <f t="shared" si="60"/>
        <v>27300</v>
      </c>
      <c r="O36" s="40">
        <f t="shared" si="60"/>
        <v>0</v>
      </c>
      <c r="P36" s="40"/>
      <c r="Q36" s="40">
        <f t="shared" si="60"/>
        <v>52600</v>
      </c>
      <c r="R36" s="40">
        <f t="shared" si="60"/>
        <v>52600</v>
      </c>
      <c r="S36" s="40">
        <f t="shared" si="60"/>
        <v>25300</v>
      </c>
      <c r="T36" s="40">
        <f t="shared" si="60"/>
        <v>0</v>
      </c>
      <c r="U36" s="40">
        <f t="shared" si="60"/>
        <v>0</v>
      </c>
      <c r="V36" s="40">
        <f t="shared" si="60"/>
        <v>27300</v>
      </c>
      <c r="W36" s="40">
        <f t="shared" si="60"/>
        <v>0</v>
      </c>
      <c r="X36" s="1"/>
    </row>
    <row r="37" spans="1:24" ht="110.25">
      <c r="A37" s="13">
        <v>1</v>
      </c>
      <c r="B37" s="38" t="s">
        <v>107</v>
      </c>
      <c r="C37" s="28" t="s">
        <v>60</v>
      </c>
      <c r="D37" s="28" t="s">
        <v>108</v>
      </c>
      <c r="E37" s="28" t="s">
        <v>109</v>
      </c>
      <c r="F37" s="28" t="s">
        <v>110</v>
      </c>
      <c r="G37" s="37">
        <v>55108</v>
      </c>
      <c r="H37" s="37">
        <v>52700</v>
      </c>
      <c r="I37" s="2">
        <f>J37+P37</f>
        <v>49100</v>
      </c>
      <c r="J37" s="2">
        <f>SUM(K37:O37)</f>
        <v>49100</v>
      </c>
      <c r="K37" s="37">
        <v>21800</v>
      </c>
      <c r="L37" s="37"/>
      <c r="M37" s="37"/>
      <c r="N37" s="37">
        <v>27300</v>
      </c>
      <c r="O37" s="37"/>
      <c r="P37" s="37"/>
      <c r="Q37" s="2">
        <f>R37+X37</f>
        <v>52600</v>
      </c>
      <c r="R37" s="2">
        <f>SUM(S37:W37)</f>
        <v>52600</v>
      </c>
      <c r="S37" s="37">
        <v>25300</v>
      </c>
      <c r="T37" s="37"/>
      <c r="U37" s="37"/>
      <c r="V37" s="37">
        <v>27300</v>
      </c>
      <c r="W37" s="37"/>
      <c r="X37" s="92"/>
    </row>
    <row r="38" spans="1:24" s="24" customFormat="1">
      <c r="A38" s="3"/>
      <c r="B38" s="22" t="s">
        <v>16</v>
      </c>
      <c r="C38" s="23"/>
      <c r="D38" s="23"/>
      <c r="E38" s="23"/>
      <c r="F38" s="28"/>
      <c r="G38" s="40">
        <f>G39</f>
        <v>52441</v>
      </c>
      <c r="H38" s="40">
        <f t="shared" ref="H38" si="61">H39</f>
        <v>47000</v>
      </c>
      <c r="I38" s="40">
        <f t="shared" ref="I38:J38" si="62">I39</f>
        <v>600</v>
      </c>
      <c r="J38" s="40">
        <f t="shared" si="62"/>
        <v>600</v>
      </c>
      <c r="K38" s="40">
        <f t="shared" ref="K38" si="63">K39</f>
        <v>600</v>
      </c>
      <c r="L38" s="40">
        <f t="shared" ref="L38" si="64">L39</f>
        <v>0</v>
      </c>
      <c r="M38" s="40">
        <f t="shared" ref="M38" si="65">M39</f>
        <v>0</v>
      </c>
      <c r="N38" s="40">
        <f t="shared" ref="N38" si="66">N39</f>
        <v>0</v>
      </c>
      <c r="O38" s="40">
        <f t="shared" ref="O38" si="67">O39</f>
        <v>0</v>
      </c>
      <c r="P38" s="40"/>
      <c r="Q38" s="40">
        <f t="shared" ref="Q38" si="68">Q39</f>
        <v>47000</v>
      </c>
      <c r="R38" s="40">
        <f t="shared" ref="R38" si="69">R39</f>
        <v>47000</v>
      </c>
      <c r="S38" s="40">
        <f t="shared" ref="S38" si="70">S39</f>
        <v>600</v>
      </c>
      <c r="T38" s="40">
        <f t="shared" ref="T38" si="71">T39</f>
        <v>46400</v>
      </c>
      <c r="U38" s="40">
        <f t="shared" ref="U38" si="72">U39</f>
        <v>0</v>
      </c>
      <c r="V38" s="40">
        <f t="shared" ref="V38" si="73">V39</f>
        <v>0</v>
      </c>
      <c r="W38" s="40">
        <f t="shared" ref="W38" si="74">W39</f>
        <v>0</v>
      </c>
      <c r="X38" s="91"/>
    </row>
    <row r="39" spans="1:24" ht="60" customHeight="1">
      <c r="A39" s="13">
        <v>1</v>
      </c>
      <c r="B39" s="35" t="s">
        <v>90</v>
      </c>
      <c r="C39" s="36" t="s">
        <v>91</v>
      </c>
      <c r="D39" s="36" t="s">
        <v>70</v>
      </c>
      <c r="E39" s="36" t="s">
        <v>83</v>
      </c>
      <c r="F39" s="28" t="s">
        <v>92</v>
      </c>
      <c r="G39" s="37">
        <v>52441</v>
      </c>
      <c r="H39" s="37">
        <v>47000</v>
      </c>
      <c r="I39" s="2">
        <f>J39+P39</f>
        <v>600</v>
      </c>
      <c r="J39" s="2">
        <f>SUM(K39:O39)</f>
        <v>600</v>
      </c>
      <c r="K39" s="2">
        <v>600</v>
      </c>
      <c r="L39" s="53"/>
      <c r="M39" s="53"/>
      <c r="N39" s="53"/>
      <c r="O39" s="53"/>
      <c r="P39" s="53"/>
      <c r="Q39" s="2">
        <f>R39+X39</f>
        <v>47000</v>
      </c>
      <c r="R39" s="2">
        <f>SUM(S39:W39)</f>
        <v>47000</v>
      </c>
      <c r="S39" s="37">
        <v>600</v>
      </c>
      <c r="T39" s="37">
        <v>46400</v>
      </c>
      <c r="U39" s="37"/>
      <c r="V39" s="37"/>
      <c r="W39" s="37"/>
      <c r="X39" s="92"/>
    </row>
    <row r="40" spans="1:24">
      <c r="A40" s="11" t="s">
        <v>8</v>
      </c>
      <c r="B40" s="18" t="s">
        <v>112</v>
      </c>
      <c r="C40" s="28"/>
      <c r="D40" s="28"/>
      <c r="E40" s="28"/>
      <c r="F40" s="28"/>
      <c r="G40" s="39">
        <f>G41</f>
        <v>12017</v>
      </c>
      <c r="H40" s="39">
        <f t="shared" ref="H40:W41" si="75">H41</f>
        <v>12000</v>
      </c>
      <c r="I40" s="39">
        <f t="shared" si="75"/>
        <v>0</v>
      </c>
      <c r="J40" s="39">
        <f t="shared" si="75"/>
        <v>0</v>
      </c>
      <c r="K40" s="39">
        <f t="shared" si="75"/>
        <v>0</v>
      </c>
      <c r="L40" s="39">
        <f t="shared" si="75"/>
        <v>0</v>
      </c>
      <c r="M40" s="39">
        <f t="shared" si="75"/>
        <v>0</v>
      </c>
      <c r="N40" s="39">
        <f t="shared" si="75"/>
        <v>0</v>
      </c>
      <c r="O40" s="39">
        <f t="shared" si="75"/>
        <v>0</v>
      </c>
      <c r="P40" s="39"/>
      <c r="Q40" s="39">
        <f t="shared" si="75"/>
        <v>12000</v>
      </c>
      <c r="R40" s="39">
        <f t="shared" si="75"/>
        <v>12000</v>
      </c>
      <c r="S40" s="39">
        <f t="shared" si="75"/>
        <v>0</v>
      </c>
      <c r="T40" s="39">
        <f t="shared" si="75"/>
        <v>12000</v>
      </c>
      <c r="U40" s="39">
        <f t="shared" si="75"/>
        <v>0</v>
      </c>
      <c r="V40" s="39">
        <f t="shared" si="75"/>
        <v>0</v>
      </c>
      <c r="W40" s="39">
        <f t="shared" si="75"/>
        <v>0</v>
      </c>
      <c r="X40" s="92"/>
    </row>
    <row r="41" spans="1:24" ht="31.5">
      <c r="A41" s="13"/>
      <c r="B41" s="22" t="s">
        <v>18</v>
      </c>
      <c r="C41" s="28"/>
      <c r="D41" s="28"/>
      <c r="E41" s="28"/>
      <c r="F41" s="28"/>
      <c r="G41" s="40">
        <f>G42</f>
        <v>12017</v>
      </c>
      <c r="H41" s="40">
        <f t="shared" si="75"/>
        <v>12000</v>
      </c>
      <c r="I41" s="40">
        <f t="shared" si="75"/>
        <v>0</v>
      </c>
      <c r="J41" s="40">
        <f t="shared" si="75"/>
        <v>0</v>
      </c>
      <c r="K41" s="40">
        <f t="shared" si="75"/>
        <v>0</v>
      </c>
      <c r="L41" s="40">
        <f t="shared" si="75"/>
        <v>0</v>
      </c>
      <c r="M41" s="40">
        <f t="shared" si="75"/>
        <v>0</v>
      </c>
      <c r="N41" s="40">
        <f t="shared" si="75"/>
        <v>0</v>
      </c>
      <c r="O41" s="40">
        <f t="shared" si="75"/>
        <v>0</v>
      </c>
      <c r="P41" s="40"/>
      <c r="Q41" s="40">
        <f t="shared" si="75"/>
        <v>12000</v>
      </c>
      <c r="R41" s="40">
        <f t="shared" si="75"/>
        <v>12000</v>
      </c>
      <c r="S41" s="40">
        <f t="shared" si="75"/>
        <v>0</v>
      </c>
      <c r="T41" s="40">
        <f t="shared" si="75"/>
        <v>12000</v>
      </c>
      <c r="U41" s="40">
        <f t="shared" si="75"/>
        <v>0</v>
      </c>
      <c r="V41" s="40">
        <f t="shared" si="75"/>
        <v>0</v>
      </c>
      <c r="W41" s="40">
        <f t="shared" si="75"/>
        <v>0</v>
      </c>
      <c r="X41" s="92"/>
    </row>
    <row r="42" spans="1:24">
      <c r="A42" s="13"/>
      <c r="B42" s="22" t="s">
        <v>17</v>
      </c>
      <c r="C42" s="28"/>
      <c r="D42" s="28"/>
      <c r="E42" s="28"/>
      <c r="F42" s="28"/>
      <c r="G42" s="40">
        <f>G43</f>
        <v>12017</v>
      </c>
      <c r="H42" s="40">
        <f t="shared" ref="H42:W42" si="76">H43</f>
        <v>12000</v>
      </c>
      <c r="I42" s="40">
        <f t="shared" si="76"/>
        <v>0</v>
      </c>
      <c r="J42" s="40">
        <f t="shared" si="76"/>
        <v>0</v>
      </c>
      <c r="K42" s="40">
        <f t="shared" si="76"/>
        <v>0</v>
      </c>
      <c r="L42" s="40">
        <f t="shared" si="76"/>
        <v>0</v>
      </c>
      <c r="M42" s="40">
        <f t="shared" si="76"/>
        <v>0</v>
      </c>
      <c r="N42" s="40">
        <f t="shared" si="76"/>
        <v>0</v>
      </c>
      <c r="O42" s="40">
        <f t="shared" si="76"/>
        <v>0</v>
      </c>
      <c r="P42" s="40"/>
      <c r="Q42" s="40">
        <f t="shared" si="76"/>
        <v>12000</v>
      </c>
      <c r="R42" s="40">
        <f t="shared" si="76"/>
        <v>12000</v>
      </c>
      <c r="S42" s="40">
        <f t="shared" si="76"/>
        <v>0</v>
      </c>
      <c r="T42" s="40">
        <f t="shared" si="76"/>
        <v>12000</v>
      </c>
      <c r="U42" s="40">
        <f t="shared" si="76"/>
        <v>0</v>
      </c>
      <c r="V42" s="40">
        <f t="shared" si="76"/>
        <v>0</v>
      </c>
      <c r="W42" s="40">
        <f t="shared" si="76"/>
        <v>0</v>
      </c>
      <c r="X42" s="92"/>
    </row>
    <row r="43" spans="1:24" ht="102" customHeight="1">
      <c r="A43" s="13">
        <v>1</v>
      </c>
      <c r="B43" s="14" t="s">
        <v>113</v>
      </c>
      <c r="C43" s="28" t="s">
        <v>114</v>
      </c>
      <c r="D43" s="28" t="s">
        <v>115</v>
      </c>
      <c r="E43" s="28" t="s">
        <v>83</v>
      </c>
      <c r="F43" s="28" t="s">
        <v>150</v>
      </c>
      <c r="G43" s="37">
        <v>12017</v>
      </c>
      <c r="H43" s="37">
        <v>12000</v>
      </c>
      <c r="I43" s="2">
        <f>J43+P43</f>
        <v>0</v>
      </c>
      <c r="J43" s="2">
        <f>SUM(K43:O43)</f>
        <v>0</v>
      </c>
      <c r="K43" s="2"/>
      <c r="L43" s="2"/>
      <c r="M43" s="2"/>
      <c r="N43" s="2"/>
      <c r="O43" s="2"/>
      <c r="P43" s="2"/>
      <c r="Q43" s="2">
        <f>R43+X43</f>
        <v>12000</v>
      </c>
      <c r="R43" s="2">
        <f>SUM(S43:W43)</f>
        <v>12000</v>
      </c>
      <c r="S43" s="2"/>
      <c r="T43" s="2">
        <v>12000</v>
      </c>
      <c r="U43" s="2"/>
      <c r="V43" s="2"/>
      <c r="W43" s="2"/>
      <c r="X43" s="92"/>
    </row>
    <row r="44" spans="1:24">
      <c r="A44" s="11" t="s">
        <v>111</v>
      </c>
      <c r="B44" s="18" t="s">
        <v>38</v>
      </c>
      <c r="C44" s="28"/>
      <c r="D44" s="28"/>
      <c r="E44" s="28"/>
      <c r="F44" s="28"/>
      <c r="G44" s="39">
        <f t="shared" ref="G44:W44" si="77">G45+G51</f>
        <v>1133901.2620000001</v>
      </c>
      <c r="H44" s="39">
        <f t="shared" si="77"/>
        <v>1091900</v>
      </c>
      <c r="I44" s="39">
        <f t="shared" ref="I44" si="78">I45+I51</f>
        <v>950000</v>
      </c>
      <c r="J44" s="39">
        <f t="shared" si="77"/>
        <v>950000</v>
      </c>
      <c r="K44" s="39">
        <f t="shared" si="77"/>
        <v>0</v>
      </c>
      <c r="L44" s="39">
        <f t="shared" si="77"/>
        <v>48486</v>
      </c>
      <c r="M44" s="39">
        <f t="shared" si="77"/>
        <v>21514</v>
      </c>
      <c r="N44" s="39">
        <f t="shared" si="77"/>
        <v>400000</v>
      </c>
      <c r="O44" s="39">
        <f t="shared" si="77"/>
        <v>190000</v>
      </c>
      <c r="P44" s="39"/>
      <c r="Q44" s="39">
        <f t="shared" ref="Q44" si="79">Q45+Q51</f>
        <v>1091900</v>
      </c>
      <c r="R44" s="39">
        <f t="shared" si="77"/>
        <v>1091900</v>
      </c>
      <c r="S44" s="39">
        <f t="shared" si="77"/>
        <v>0</v>
      </c>
      <c r="T44" s="39">
        <f t="shared" si="77"/>
        <v>166886</v>
      </c>
      <c r="U44" s="39">
        <f t="shared" si="77"/>
        <v>21514</v>
      </c>
      <c r="V44" s="39">
        <f t="shared" si="77"/>
        <v>400000</v>
      </c>
      <c r="W44" s="39">
        <f t="shared" si="77"/>
        <v>213500</v>
      </c>
      <c r="X44" s="92"/>
    </row>
    <row r="45" spans="1:24" ht="31.5">
      <c r="A45" s="3" t="s">
        <v>19</v>
      </c>
      <c r="B45" s="19" t="s">
        <v>67</v>
      </c>
      <c r="C45" s="28"/>
      <c r="D45" s="28"/>
      <c r="E45" s="28"/>
      <c r="F45" s="28"/>
      <c r="G45" s="40">
        <f t="shared" ref="G45:U45" si="80">G46</f>
        <v>432415</v>
      </c>
      <c r="H45" s="40">
        <f t="shared" si="80"/>
        <v>408400</v>
      </c>
      <c r="I45" s="40">
        <f t="shared" si="80"/>
        <v>360000</v>
      </c>
      <c r="J45" s="40">
        <f t="shared" si="80"/>
        <v>360000</v>
      </c>
      <c r="K45" s="40">
        <f t="shared" si="80"/>
        <v>0</v>
      </c>
      <c r="L45" s="40">
        <f t="shared" si="80"/>
        <v>48486</v>
      </c>
      <c r="M45" s="40">
        <f t="shared" si="80"/>
        <v>21514</v>
      </c>
      <c r="N45" s="40"/>
      <c r="O45" s="40">
        <f t="shared" si="80"/>
        <v>0</v>
      </c>
      <c r="P45" s="40"/>
      <c r="Q45" s="40">
        <f t="shared" si="80"/>
        <v>408400</v>
      </c>
      <c r="R45" s="40">
        <f t="shared" si="80"/>
        <v>408400</v>
      </c>
      <c r="S45" s="40">
        <f t="shared" si="80"/>
        <v>0</v>
      </c>
      <c r="T45" s="40">
        <f t="shared" si="80"/>
        <v>96886</v>
      </c>
      <c r="U45" s="40">
        <f t="shared" si="80"/>
        <v>21514</v>
      </c>
      <c r="V45" s="40"/>
      <c r="W45" s="54">
        <f t="shared" ref="W45" si="81">W46</f>
        <v>0</v>
      </c>
      <c r="X45" s="92"/>
    </row>
    <row r="46" spans="1:24" ht="31.5">
      <c r="A46" s="13"/>
      <c r="B46" s="22" t="s">
        <v>18</v>
      </c>
      <c r="C46" s="28"/>
      <c r="D46" s="28"/>
      <c r="E46" s="28"/>
      <c r="F46" s="28"/>
      <c r="G46" s="40">
        <f t="shared" ref="G46:W46" si="82">G47+G49</f>
        <v>432415</v>
      </c>
      <c r="H46" s="40">
        <f t="shared" si="82"/>
        <v>408400</v>
      </c>
      <c r="I46" s="40">
        <f t="shared" ref="I46" si="83">I47+I49</f>
        <v>360000</v>
      </c>
      <c r="J46" s="40">
        <f t="shared" si="82"/>
        <v>360000</v>
      </c>
      <c r="K46" s="40">
        <f t="shared" si="82"/>
        <v>0</v>
      </c>
      <c r="L46" s="40">
        <f t="shared" si="82"/>
        <v>48486</v>
      </c>
      <c r="M46" s="40">
        <f t="shared" si="82"/>
        <v>21514</v>
      </c>
      <c r="N46" s="40">
        <f t="shared" si="82"/>
        <v>290000</v>
      </c>
      <c r="O46" s="40">
        <f t="shared" si="82"/>
        <v>0</v>
      </c>
      <c r="P46" s="40"/>
      <c r="Q46" s="40">
        <f t="shared" ref="Q46" si="84">Q47+Q49</f>
        <v>408400</v>
      </c>
      <c r="R46" s="40">
        <f t="shared" si="82"/>
        <v>408400</v>
      </c>
      <c r="S46" s="40">
        <f t="shared" si="82"/>
        <v>0</v>
      </c>
      <c r="T46" s="40">
        <f t="shared" si="82"/>
        <v>96886</v>
      </c>
      <c r="U46" s="40">
        <f t="shared" si="82"/>
        <v>21514</v>
      </c>
      <c r="V46" s="40">
        <f t="shared" si="82"/>
        <v>290000</v>
      </c>
      <c r="W46" s="40">
        <f t="shared" si="82"/>
        <v>0</v>
      </c>
      <c r="X46" s="92"/>
    </row>
    <row r="47" spans="1:24">
      <c r="A47" s="13"/>
      <c r="B47" s="22" t="s">
        <v>16</v>
      </c>
      <c r="C47" s="28"/>
      <c r="D47" s="28"/>
      <c r="E47" s="28"/>
      <c r="F47" s="28"/>
      <c r="G47" s="40">
        <f>G48</f>
        <v>399077</v>
      </c>
      <c r="H47" s="40">
        <f t="shared" ref="H47:W47" si="85">H48</f>
        <v>378400</v>
      </c>
      <c r="I47" s="40">
        <f t="shared" si="85"/>
        <v>360000</v>
      </c>
      <c r="J47" s="40">
        <f t="shared" si="85"/>
        <v>360000</v>
      </c>
      <c r="K47" s="40">
        <f t="shared" si="85"/>
        <v>0</v>
      </c>
      <c r="L47" s="40">
        <f t="shared" si="85"/>
        <v>48486</v>
      </c>
      <c r="M47" s="40">
        <f t="shared" si="85"/>
        <v>21514</v>
      </c>
      <c r="N47" s="40">
        <f t="shared" si="85"/>
        <v>290000</v>
      </c>
      <c r="O47" s="40">
        <f t="shared" si="85"/>
        <v>0</v>
      </c>
      <c r="P47" s="40"/>
      <c r="Q47" s="40">
        <f t="shared" si="85"/>
        <v>378400</v>
      </c>
      <c r="R47" s="40">
        <f t="shared" si="85"/>
        <v>378400</v>
      </c>
      <c r="S47" s="40">
        <f t="shared" si="85"/>
        <v>0</v>
      </c>
      <c r="T47" s="40">
        <f t="shared" si="85"/>
        <v>66886</v>
      </c>
      <c r="U47" s="40">
        <f t="shared" si="85"/>
        <v>21514</v>
      </c>
      <c r="V47" s="40">
        <f t="shared" si="85"/>
        <v>290000</v>
      </c>
      <c r="W47" s="40">
        <f t="shared" si="85"/>
        <v>0</v>
      </c>
      <c r="X47" s="92"/>
    </row>
    <row r="48" spans="1:24" ht="93" customHeight="1">
      <c r="A48" s="13">
        <v>1</v>
      </c>
      <c r="B48" s="14" t="s">
        <v>73</v>
      </c>
      <c r="C48" s="28" t="s">
        <v>74</v>
      </c>
      <c r="D48" s="28" t="s">
        <v>75</v>
      </c>
      <c r="E48" s="28" t="s">
        <v>76</v>
      </c>
      <c r="F48" s="28" t="s">
        <v>77</v>
      </c>
      <c r="G48" s="37">
        <v>399077</v>
      </c>
      <c r="H48" s="37">
        <v>378400</v>
      </c>
      <c r="I48" s="2">
        <f>J48+P48</f>
        <v>360000</v>
      </c>
      <c r="J48" s="2">
        <f>SUM(K48:O48)</f>
        <v>360000</v>
      </c>
      <c r="K48" s="2"/>
      <c r="L48" s="2">
        <v>48486</v>
      </c>
      <c r="M48" s="2">
        <v>21514</v>
      </c>
      <c r="N48" s="2">
        <v>290000</v>
      </c>
      <c r="O48" s="2"/>
      <c r="P48" s="2"/>
      <c r="Q48" s="2">
        <f>R48+X48</f>
        <v>378400</v>
      </c>
      <c r="R48" s="2">
        <f>SUM(S48:W48)</f>
        <v>378400</v>
      </c>
      <c r="S48" s="2"/>
      <c r="T48" s="2">
        <f>48486+18400</f>
        <v>66886</v>
      </c>
      <c r="U48" s="2">
        <v>21514</v>
      </c>
      <c r="V48" s="2">
        <v>290000</v>
      </c>
      <c r="W48" s="2"/>
      <c r="X48" s="92"/>
    </row>
    <row r="49" spans="1:24">
      <c r="A49" s="13"/>
      <c r="B49" s="22" t="s">
        <v>17</v>
      </c>
      <c r="C49" s="28"/>
      <c r="D49" s="28"/>
      <c r="E49" s="28"/>
      <c r="F49" s="28"/>
      <c r="G49" s="40">
        <f>G50</f>
        <v>33338</v>
      </c>
      <c r="H49" s="40">
        <f t="shared" ref="H49:W49" si="86">H50</f>
        <v>30000</v>
      </c>
      <c r="I49" s="40">
        <f t="shared" si="86"/>
        <v>0</v>
      </c>
      <c r="J49" s="40">
        <f t="shared" si="86"/>
        <v>0</v>
      </c>
      <c r="K49" s="40">
        <f t="shared" si="86"/>
        <v>0</v>
      </c>
      <c r="L49" s="40">
        <f t="shared" si="86"/>
        <v>0</v>
      </c>
      <c r="M49" s="40">
        <f t="shared" si="86"/>
        <v>0</v>
      </c>
      <c r="N49" s="40">
        <f t="shared" si="86"/>
        <v>0</v>
      </c>
      <c r="O49" s="40">
        <f t="shared" si="86"/>
        <v>0</v>
      </c>
      <c r="P49" s="40"/>
      <c r="Q49" s="40">
        <f t="shared" si="86"/>
        <v>30000</v>
      </c>
      <c r="R49" s="40">
        <f t="shared" si="86"/>
        <v>30000</v>
      </c>
      <c r="S49" s="40">
        <f t="shared" si="86"/>
        <v>0</v>
      </c>
      <c r="T49" s="40">
        <f t="shared" si="86"/>
        <v>30000</v>
      </c>
      <c r="U49" s="40">
        <f t="shared" si="86"/>
        <v>0</v>
      </c>
      <c r="V49" s="40">
        <f t="shared" si="86"/>
        <v>0</v>
      </c>
      <c r="W49" s="40">
        <f t="shared" si="86"/>
        <v>0</v>
      </c>
      <c r="X49" s="92"/>
    </row>
    <row r="50" spans="1:24" ht="78" customHeight="1">
      <c r="A50" s="13">
        <v>1</v>
      </c>
      <c r="B50" s="14" t="s">
        <v>80</v>
      </c>
      <c r="C50" s="28" t="s">
        <v>81</v>
      </c>
      <c r="D50" s="28" t="s">
        <v>82</v>
      </c>
      <c r="E50" s="28" t="s">
        <v>83</v>
      </c>
      <c r="F50" s="28" t="s">
        <v>84</v>
      </c>
      <c r="G50" s="37">
        <v>33338</v>
      </c>
      <c r="H50" s="37">
        <v>30000</v>
      </c>
      <c r="I50" s="2">
        <f>J50+P50</f>
        <v>0</v>
      </c>
      <c r="J50" s="2">
        <f>SUM(K50:O50)</f>
        <v>0</v>
      </c>
      <c r="K50" s="2"/>
      <c r="L50" s="2"/>
      <c r="M50" s="2"/>
      <c r="N50" s="2"/>
      <c r="O50" s="2"/>
      <c r="P50" s="2"/>
      <c r="Q50" s="2">
        <f>R50+X50</f>
        <v>30000</v>
      </c>
      <c r="R50" s="2">
        <f>SUM(S50:W50)</f>
        <v>30000</v>
      </c>
      <c r="S50" s="2"/>
      <c r="T50" s="2">
        <v>30000</v>
      </c>
      <c r="U50" s="2"/>
      <c r="V50" s="2"/>
      <c r="W50" s="2"/>
      <c r="X50" s="92"/>
    </row>
    <row r="51" spans="1:24">
      <c r="A51" s="3" t="s">
        <v>20</v>
      </c>
      <c r="B51" s="19" t="s">
        <v>13</v>
      </c>
      <c r="C51" s="28"/>
      <c r="D51" s="28"/>
      <c r="E51" s="28"/>
      <c r="F51" s="28"/>
      <c r="G51" s="40">
        <f>G52</f>
        <v>701486.26199999999</v>
      </c>
      <c r="H51" s="40">
        <f t="shared" ref="H51:W52" si="87">H52</f>
        <v>683500</v>
      </c>
      <c r="I51" s="40">
        <f t="shared" si="87"/>
        <v>590000</v>
      </c>
      <c r="J51" s="40">
        <f t="shared" si="87"/>
        <v>590000</v>
      </c>
      <c r="K51" s="40">
        <f t="shared" si="87"/>
        <v>0</v>
      </c>
      <c r="L51" s="40">
        <f t="shared" si="87"/>
        <v>0</v>
      </c>
      <c r="M51" s="40">
        <f t="shared" si="87"/>
        <v>0</v>
      </c>
      <c r="N51" s="40">
        <f t="shared" si="87"/>
        <v>400000</v>
      </c>
      <c r="O51" s="40">
        <f t="shared" si="87"/>
        <v>190000</v>
      </c>
      <c r="P51" s="40"/>
      <c r="Q51" s="40">
        <f t="shared" si="87"/>
        <v>683500</v>
      </c>
      <c r="R51" s="40">
        <f t="shared" si="87"/>
        <v>683500</v>
      </c>
      <c r="S51" s="40">
        <f t="shared" si="87"/>
        <v>0</v>
      </c>
      <c r="T51" s="40">
        <f t="shared" si="87"/>
        <v>70000</v>
      </c>
      <c r="U51" s="40">
        <f t="shared" si="87"/>
        <v>0</v>
      </c>
      <c r="V51" s="40">
        <f t="shared" si="87"/>
        <v>400000</v>
      </c>
      <c r="W51" s="40">
        <f t="shared" si="87"/>
        <v>213500</v>
      </c>
      <c r="X51" s="92"/>
    </row>
    <row r="52" spans="1:24" ht="31.5">
      <c r="A52" s="13"/>
      <c r="B52" s="22" t="s">
        <v>18</v>
      </c>
      <c r="C52" s="28"/>
      <c r="D52" s="28"/>
      <c r="E52" s="28"/>
      <c r="F52" s="28"/>
      <c r="G52" s="40">
        <f>G53</f>
        <v>701486.26199999999</v>
      </c>
      <c r="H52" s="40">
        <f t="shared" si="87"/>
        <v>683500</v>
      </c>
      <c r="I52" s="40">
        <f t="shared" si="87"/>
        <v>590000</v>
      </c>
      <c r="J52" s="40">
        <f t="shared" si="87"/>
        <v>590000</v>
      </c>
      <c r="K52" s="40">
        <f t="shared" si="87"/>
        <v>0</v>
      </c>
      <c r="L52" s="40">
        <f t="shared" si="87"/>
        <v>0</v>
      </c>
      <c r="M52" s="40">
        <f t="shared" si="87"/>
        <v>0</v>
      </c>
      <c r="N52" s="40">
        <f t="shared" si="87"/>
        <v>400000</v>
      </c>
      <c r="O52" s="40">
        <f t="shared" si="87"/>
        <v>190000</v>
      </c>
      <c r="P52" s="40"/>
      <c r="Q52" s="40">
        <f t="shared" si="87"/>
        <v>683500</v>
      </c>
      <c r="R52" s="40">
        <f t="shared" si="87"/>
        <v>683500</v>
      </c>
      <c r="S52" s="40">
        <f t="shared" si="87"/>
        <v>0</v>
      </c>
      <c r="T52" s="40">
        <f t="shared" si="87"/>
        <v>70000</v>
      </c>
      <c r="U52" s="40">
        <f t="shared" si="87"/>
        <v>0</v>
      </c>
      <c r="V52" s="40">
        <f t="shared" si="87"/>
        <v>400000</v>
      </c>
      <c r="W52" s="40">
        <f t="shared" si="87"/>
        <v>213500</v>
      </c>
      <c r="X52" s="92"/>
    </row>
    <row r="53" spans="1:24">
      <c r="A53" s="13"/>
      <c r="B53" s="22" t="s">
        <v>16</v>
      </c>
      <c r="C53" s="28"/>
      <c r="D53" s="28"/>
      <c r="E53" s="28"/>
      <c r="F53" s="28"/>
      <c r="G53" s="40">
        <f>G54+G55</f>
        <v>701486.26199999999</v>
      </c>
      <c r="H53" s="40">
        <f t="shared" ref="H53:W53" si="88">H54+H55</f>
        <v>683500</v>
      </c>
      <c r="I53" s="40">
        <f t="shared" ref="I53" si="89">I54+I55</f>
        <v>590000</v>
      </c>
      <c r="J53" s="40">
        <f t="shared" si="88"/>
        <v>590000</v>
      </c>
      <c r="K53" s="40">
        <f t="shared" si="88"/>
        <v>0</v>
      </c>
      <c r="L53" s="40">
        <f t="shared" si="88"/>
        <v>0</v>
      </c>
      <c r="M53" s="40">
        <f t="shared" si="88"/>
        <v>0</v>
      </c>
      <c r="N53" s="40">
        <f t="shared" si="88"/>
        <v>400000</v>
      </c>
      <c r="O53" s="40">
        <f t="shared" si="88"/>
        <v>190000</v>
      </c>
      <c r="P53" s="40"/>
      <c r="Q53" s="40">
        <f t="shared" ref="Q53" si="90">Q54+Q55</f>
        <v>683500</v>
      </c>
      <c r="R53" s="40">
        <f t="shared" si="88"/>
        <v>683500</v>
      </c>
      <c r="S53" s="40">
        <f t="shared" si="88"/>
        <v>0</v>
      </c>
      <c r="T53" s="40">
        <f t="shared" si="88"/>
        <v>70000</v>
      </c>
      <c r="U53" s="40">
        <f t="shared" si="88"/>
        <v>0</v>
      </c>
      <c r="V53" s="40">
        <f t="shared" si="88"/>
        <v>400000</v>
      </c>
      <c r="W53" s="40">
        <f t="shared" si="88"/>
        <v>213500</v>
      </c>
      <c r="X53" s="92"/>
    </row>
    <row r="54" spans="1:24" ht="91.5" customHeight="1">
      <c r="A54" s="13">
        <v>1</v>
      </c>
      <c r="B54" s="14" t="s">
        <v>116</v>
      </c>
      <c r="C54" s="28" t="s">
        <v>117</v>
      </c>
      <c r="D54" s="28" t="s">
        <v>118</v>
      </c>
      <c r="E54" s="28" t="s">
        <v>125</v>
      </c>
      <c r="F54" s="28" t="s">
        <v>124</v>
      </c>
      <c r="G54" s="37">
        <v>484508</v>
      </c>
      <c r="H54" s="37">
        <v>470000</v>
      </c>
      <c r="I54" s="2">
        <f t="shared" ref="I54:I55" si="91">J54+P54</f>
        <v>400000</v>
      </c>
      <c r="J54" s="2">
        <f>SUM(K54:O54)</f>
        <v>400000</v>
      </c>
      <c r="K54" s="2"/>
      <c r="L54" s="2"/>
      <c r="M54" s="2"/>
      <c r="N54" s="2">
        <v>400000</v>
      </c>
      <c r="O54" s="2"/>
      <c r="P54" s="2"/>
      <c r="Q54" s="2">
        <f t="shared" ref="Q54:Q55" si="92">R54+X54</f>
        <v>470000</v>
      </c>
      <c r="R54" s="2">
        <f>SUM(S54:W54)</f>
        <v>470000</v>
      </c>
      <c r="S54" s="2"/>
      <c r="T54" s="2">
        <v>70000</v>
      </c>
      <c r="U54" s="2"/>
      <c r="V54" s="2">
        <v>400000</v>
      </c>
      <c r="W54" s="2"/>
      <c r="X54" s="92"/>
    </row>
    <row r="55" spans="1:24" ht="102" customHeight="1">
      <c r="A55" s="13">
        <v>2</v>
      </c>
      <c r="B55" s="14" t="s">
        <v>119</v>
      </c>
      <c r="C55" s="28" t="s">
        <v>122</v>
      </c>
      <c r="D55" s="28" t="s">
        <v>123</v>
      </c>
      <c r="E55" s="28" t="s">
        <v>120</v>
      </c>
      <c r="F55" s="28" t="s">
        <v>121</v>
      </c>
      <c r="G55" s="37">
        <v>216978.26199999999</v>
      </c>
      <c r="H55" s="37">
        <v>213500</v>
      </c>
      <c r="I55" s="2">
        <f t="shared" si="91"/>
        <v>190000</v>
      </c>
      <c r="J55" s="2">
        <f>SUM(K55:O55)</f>
        <v>190000</v>
      </c>
      <c r="K55" s="2"/>
      <c r="L55" s="2"/>
      <c r="M55" s="2"/>
      <c r="N55" s="2"/>
      <c r="O55" s="2">
        <v>190000</v>
      </c>
      <c r="P55" s="2"/>
      <c r="Q55" s="2">
        <f t="shared" si="92"/>
        <v>213500</v>
      </c>
      <c r="R55" s="2">
        <f>SUM(S55:W55)</f>
        <v>213500</v>
      </c>
      <c r="S55" s="2"/>
      <c r="T55" s="2"/>
      <c r="U55" s="2"/>
      <c r="V55" s="2"/>
      <c r="W55" s="2">
        <v>213500</v>
      </c>
      <c r="X55" s="92"/>
    </row>
    <row r="56" spans="1:24" s="12" customFormat="1" ht="58.5" customHeight="1">
      <c r="A56" s="11" t="s">
        <v>52</v>
      </c>
      <c r="B56" s="32" t="s">
        <v>94</v>
      </c>
      <c r="C56" s="17"/>
      <c r="D56" s="17"/>
      <c r="E56" s="17"/>
      <c r="F56" s="17"/>
      <c r="G56" s="39">
        <f>G57</f>
        <v>464075.20299999998</v>
      </c>
      <c r="H56" s="39">
        <f t="shared" ref="H56:W57" si="93">H57</f>
        <v>423100</v>
      </c>
      <c r="I56" s="39">
        <f t="shared" ref="I56:J56" si="94">I57</f>
        <v>196111</v>
      </c>
      <c r="J56" s="39">
        <f t="shared" si="94"/>
        <v>196111</v>
      </c>
      <c r="K56" s="39">
        <f t="shared" ref="K56" si="95">K57</f>
        <v>0</v>
      </c>
      <c r="L56" s="39">
        <f t="shared" ref="L56" si="96">L57</f>
        <v>106946</v>
      </c>
      <c r="M56" s="39">
        <f t="shared" ref="M56" si="97">M57</f>
        <v>89165</v>
      </c>
      <c r="N56" s="39"/>
      <c r="O56" s="39">
        <f t="shared" ref="O56" si="98">O57</f>
        <v>0</v>
      </c>
      <c r="P56" s="39"/>
      <c r="Q56" s="39">
        <f t="shared" ref="Q56" si="99">Q57</f>
        <v>196111</v>
      </c>
      <c r="R56" s="39">
        <f t="shared" ref="R56" si="100">R57</f>
        <v>196111</v>
      </c>
      <c r="S56" s="39">
        <f t="shared" ref="S56" si="101">S57</f>
        <v>0</v>
      </c>
      <c r="T56" s="39">
        <f t="shared" ref="T56" si="102">T57</f>
        <v>106946</v>
      </c>
      <c r="U56" s="39">
        <f t="shared" ref="U56" si="103">U57</f>
        <v>89165</v>
      </c>
      <c r="V56" s="39"/>
      <c r="W56" s="39">
        <f t="shared" ref="W56" si="104">W57</f>
        <v>0</v>
      </c>
      <c r="X56" s="1"/>
    </row>
    <row r="57" spans="1:24" ht="26.1" customHeight="1">
      <c r="A57" s="11" t="s">
        <v>6</v>
      </c>
      <c r="B57" s="18" t="s">
        <v>38</v>
      </c>
      <c r="C57" s="28"/>
      <c r="D57" s="28"/>
      <c r="E57" s="28"/>
      <c r="F57" s="28"/>
      <c r="G57" s="39">
        <f>G58</f>
        <v>464075.20299999998</v>
      </c>
      <c r="H57" s="39">
        <f t="shared" si="93"/>
        <v>423100</v>
      </c>
      <c r="I57" s="39">
        <f t="shared" si="93"/>
        <v>196111</v>
      </c>
      <c r="J57" s="39">
        <f t="shared" si="93"/>
        <v>196111</v>
      </c>
      <c r="K57" s="39">
        <f t="shared" si="93"/>
        <v>0</v>
      </c>
      <c r="L57" s="39">
        <f t="shared" si="93"/>
        <v>106946</v>
      </c>
      <c r="M57" s="39">
        <f t="shared" si="93"/>
        <v>89165</v>
      </c>
      <c r="N57" s="39"/>
      <c r="O57" s="39">
        <f t="shared" si="93"/>
        <v>0</v>
      </c>
      <c r="P57" s="39"/>
      <c r="Q57" s="39">
        <f t="shared" si="93"/>
        <v>196111</v>
      </c>
      <c r="R57" s="39">
        <f t="shared" si="93"/>
        <v>196111</v>
      </c>
      <c r="S57" s="39">
        <f t="shared" si="93"/>
        <v>0</v>
      </c>
      <c r="T57" s="39">
        <f t="shared" si="93"/>
        <v>106946</v>
      </c>
      <c r="U57" s="39">
        <f t="shared" si="93"/>
        <v>89165</v>
      </c>
      <c r="V57" s="39"/>
      <c r="W57" s="39">
        <f t="shared" si="93"/>
        <v>0</v>
      </c>
      <c r="X57" s="92"/>
    </row>
    <row r="58" spans="1:24">
      <c r="A58" s="3" t="s">
        <v>19</v>
      </c>
      <c r="B58" s="19" t="s">
        <v>104</v>
      </c>
      <c r="C58" s="28"/>
      <c r="D58" s="28"/>
      <c r="E58" s="28"/>
      <c r="F58" s="28"/>
      <c r="G58" s="40">
        <f t="shared" ref="G58:W59" si="105">G59</f>
        <v>464075.20299999998</v>
      </c>
      <c r="H58" s="40">
        <f t="shared" si="105"/>
        <v>423100</v>
      </c>
      <c r="I58" s="40">
        <f t="shared" si="105"/>
        <v>196111</v>
      </c>
      <c r="J58" s="40">
        <f t="shared" si="105"/>
        <v>196111</v>
      </c>
      <c r="K58" s="40">
        <f t="shared" si="105"/>
        <v>0</v>
      </c>
      <c r="L58" s="40">
        <f t="shared" si="105"/>
        <v>106946</v>
      </c>
      <c r="M58" s="40">
        <f t="shared" si="105"/>
        <v>89165</v>
      </c>
      <c r="N58" s="40"/>
      <c r="O58" s="40">
        <f t="shared" si="105"/>
        <v>0</v>
      </c>
      <c r="P58" s="40"/>
      <c r="Q58" s="40">
        <f t="shared" si="105"/>
        <v>196111</v>
      </c>
      <c r="R58" s="40">
        <f t="shared" si="105"/>
        <v>196111</v>
      </c>
      <c r="S58" s="40">
        <f t="shared" si="105"/>
        <v>0</v>
      </c>
      <c r="T58" s="40">
        <f t="shared" si="105"/>
        <v>106946</v>
      </c>
      <c r="U58" s="40">
        <f t="shared" si="105"/>
        <v>89165</v>
      </c>
      <c r="V58" s="40"/>
      <c r="W58" s="40">
        <f t="shared" ref="W58" si="106">W59</f>
        <v>0</v>
      </c>
      <c r="X58" s="92"/>
    </row>
    <row r="59" spans="1:24" ht="31.5">
      <c r="A59" s="13"/>
      <c r="B59" s="22" t="s">
        <v>18</v>
      </c>
      <c r="C59" s="28"/>
      <c r="D59" s="28"/>
      <c r="E59" s="28"/>
      <c r="F59" s="28"/>
      <c r="G59" s="40">
        <f t="shared" si="105"/>
        <v>464075.20299999998</v>
      </c>
      <c r="H59" s="40">
        <f t="shared" si="105"/>
        <v>423100</v>
      </c>
      <c r="I59" s="40">
        <f t="shared" si="105"/>
        <v>196111</v>
      </c>
      <c r="J59" s="40">
        <f t="shared" si="105"/>
        <v>196111</v>
      </c>
      <c r="K59" s="40">
        <f t="shared" si="105"/>
        <v>0</v>
      </c>
      <c r="L59" s="40">
        <f t="shared" si="105"/>
        <v>106946</v>
      </c>
      <c r="M59" s="40">
        <f t="shared" si="105"/>
        <v>89165</v>
      </c>
      <c r="N59" s="40"/>
      <c r="O59" s="40">
        <f t="shared" si="105"/>
        <v>0</v>
      </c>
      <c r="P59" s="40"/>
      <c r="Q59" s="40">
        <f t="shared" si="105"/>
        <v>196111</v>
      </c>
      <c r="R59" s="40">
        <f t="shared" si="105"/>
        <v>196111</v>
      </c>
      <c r="S59" s="40">
        <f t="shared" si="105"/>
        <v>0</v>
      </c>
      <c r="T59" s="40">
        <f t="shared" si="105"/>
        <v>106946</v>
      </c>
      <c r="U59" s="40">
        <f t="shared" si="105"/>
        <v>89165</v>
      </c>
      <c r="V59" s="40"/>
      <c r="W59" s="40">
        <f t="shared" si="105"/>
        <v>0</v>
      </c>
      <c r="X59" s="92"/>
    </row>
    <row r="60" spans="1:24">
      <c r="A60" s="13"/>
      <c r="B60" s="22" t="s">
        <v>16</v>
      </c>
      <c r="C60" s="28"/>
      <c r="D60" s="28"/>
      <c r="E60" s="28"/>
      <c r="F60" s="28"/>
      <c r="G60" s="40">
        <f>G61+G62+G63</f>
        <v>464075.20299999998</v>
      </c>
      <c r="H60" s="40">
        <f t="shared" ref="H60:W60" si="107">H61+H62+H63</f>
        <v>423100</v>
      </c>
      <c r="I60" s="40">
        <f t="shared" ref="I60" si="108">I61+I62+I63</f>
        <v>196111</v>
      </c>
      <c r="J60" s="40">
        <f t="shared" si="107"/>
        <v>196111</v>
      </c>
      <c r="K60" s="40">
        <f t="shared" si="107"/>
        <v>0</v>
      </c>
      <c r="L60" s="40">
        <f t="shared" si="107"/>
        <v>106946</v>
      </c>
      <c r="M60" s="40">
        <f t="shared" si="107"/>
        <v>89165</v>
      </c>
      <c r="N60" s="40">
        <f t="shared" si="107"/>
        <v>0</v>
      </c>
      <c r="O60" s="40">
        <f t="shared" si="107"/>
        <v>0</v>
      </c>
      <c r="P60" s="40"/>
      <c r="Q60" s="40">
        <f t="shared" ref="Q60" si="109">Q61+Q62+Q63</f>
        <v>196111</v>
      </c>
      <c r="R60" s="40">
        <f t="shared" si="107"/>
        <v>196111</v>
      </c>
      <c r="S60" s="40">
        <f t="shared" si="107"/>
        <v>0</v>
      </c>
      <c r="T60" s="40">
        <f t="shared" si="107"/>
        <v>106946</v>
      </c>
      <c r="U60" s="40">
        <f t="shared" si="107"/>
        <v>89165</v>
      </c>
      <c r="V60" s="40">
        <f t="shared" si="107"/>
        <v>0</v>
      </c>
      <c r="W60" s="40">
        <f t="shared" si="107"/>
        <v>0</v>
      </c>
      <c r="X60" s="92"/>
    </row>
    <row r="61" spans="1:24" ht="63">
      <c r="A61" s="13">
        <v>1</v>
      </c>
      <c r="B61" s="38" t="s">
        <v>96</v>
      </c>
      <c r="C61" s="36" t="s">
        <v>97</v>
      </c>
      <c r="D61" s="28" t="s">
        <v>98</v>
      </c>
      <c r="E61" s="28" t="s">
        <v>71</v>
      </c>
      <c r="F61" s="28" t="s">
        <v>99</v>
      </c>
      <c r="G61" s="2">
        <v>225670.99100000001</v>
      </c>
      <c r="H61" s="2">
        <v>203100</v>
      </c>
      <c r="I61" s="2">
        <f t="shared" ref="I61:I63" si="110">J61+P61</f>
        <v>82111</v>
      </c>
      <c r="J61" s="2">
        <f>SUM(K61:O61)</f>
        <v>82111</v>
      </c>
      <c r="K61" s="2"/>
      <c r="L61" s="2">
        <v>56946</v>
      </c>
      <c r="M61" s="2">
        <v>25165</v>
      </c>
      <c r="N61" s="2"/>
      <c r="O61" s="2"/>
      <c r="P61" s="2"/>
      <c r="Q61" s="2">
        <f t="shared" ref="Q61:Q63" si="111">R61+X61</f>
        <v>82111</v>
      </c>
      <c r="R61" s="2">
        <f>SUM(S61:W61)</f>
        <v>82111</v>
      </c>
      <c r="S61" s="2"/>
      <c r="T61" s="2">
        <v>80833</v>
      </c>
      <c r="U61" s="2">
        <v>1278</v>
      </c>
      <c r="V61" s="2"/>
      <c r="W61" s="2"/>
      <c r="X61" s="92"/>
    </row>
    <row r="62" spans="1:24" ht="94.5">
      <c r="A62" s="13">
        <v>2</v>
      </c>
      <c r="B62" s="38" t="s">
        <v>100</v>
      </c>
      <c r="C62" s="36" t="s">
        <v>101</v>
      </c>
      <c r="D62" s="28" t="s">
        <v>102</v>
      </c>
      <c r="E62" s="28" t="s">
        <v>71</v>
      </c>
      <c r="F62" s="28" t="s">
        <v>105</v>
      </c>
      <c r="G62" s="2">
        <v>61535.264999999999</v>
      </c>
      <c r="H62" s="2">
        <v>61000</v>
      </c>
      <c r="I62" s="2">
        <f t="shared" si="110"/>
        <v>61000</v>
      </c>
      <c r="J62" s="2">
        <f t="shared" ref="J62:J63" si="112">SUM(K62:O62)</f>
        <v>61000</v>
      </c>
      <c r="K62" s="2"/>
      <c r="L62" s="2">
        <v>50000</v>
      </c>
      <c r="M62" s="2">
        <v>11000</v>
      </c>
      <c r="N62" s="2"/>
      <c r="O62" s="2"/>
      <c r="P62" s="2"/>
      <c r="Q62" s="2">
        <f t="shared" si="111"/>
        <v>47113</v>
      </c>
      <c r="R62" s="2">
        <f>SUM(S62:W62)</f>
        <v>47113</v>
      </c>
      <c r="S62" s="2"/>
      <c r="T62" s="2">
        <v>26113</v>
      </c>
      <c r="U62" s="2">
        <v>21000</v>
      </c>
      <c r="V62" s="2"/>
      <c r="W62" s="2"/>
      <c r="X62" s="92"/>
    </row>
    <row r="63" spans="1:24" ht="94.5">
      <c r="A63" s="13">
        <v>3</v>
      </c>
      <c r="B63" s="38" t="s">
        <v>103</v>
      </c>
      <c r="C63" s="36" t="s">
        <v>101</v>
      </c>
      <c r="D63" s="28" t="s">
        <v>102</v>
      </c>
      <c r="E63" s="28" t="s">
        <v>71</v>
      </c>
      <c r="F63" s="28" t="s">
        <v>106</v>
      </c>
      <c r="G63" s="2">
        <v>176868.94699999999</v>
      </c>
      <c r="H63" s="2">
        <v>159000</v>
      </c>
      <c r="I63" s="2">
        <f t="shared" si="110"/>
        <v>53000</v>
      </c>
      <c r="J63" s="2">
        <f t="shared" si="112"/>
        <v>53000</v>
      </c>
      <c r="K63" s="2"/>
      <c r="L63" s="2"/>
      <c r="M63" s="2">
        <v>53000</v>
      </c>
      <c r="N63" s="2"/>
      <c r="O63" s="2"/>
      <c r="P63" s="2"/>
      <c r="Q63" s="2">
        <f t="shared" si="111"/>
        <v>66887</v>
      </c>
      <c r="R63" s="2">
        <f>SUM(S63:W63)</f>
        <v>66887</v>
      </c>
      <c r="S63" s="2"/>
      <c r="T63" s="2"/>
      <c r="U63" s="2">
        <v>66887</v>
      </c>
      <c r="V63" s="2"/>
      <c r="W63" s="2"/>
      <c r="X63" s="92"/>
    </row>
    <row r="64" spans="1:24" s="12" customFormat="1" ht="57" customHeight="1">
      <c r="A64" s="11" t="s">
        <v>57</v>
      </c>
      <c r="B64" s="32" t="s">
        <v>95</v>
      </c>
      <c r="C64" s="17"/>
      <c r="D64" s="17"/>
      <c r="E64" s="17"/>
      <c r="F64" s="17"/>
      <c r="G64" s="39">
        <f>G65</f>
        <v>278000</v>
      </c>
      <c r="H64" s="39">
        <f t="shared" ref="H64:R64" si="113">H65</f>
        <v>250000</v>
      </c>
      <c r="I64" s="39">
        <f t="shared" si="113"/>
        <v>0</v>
      </c>
      <c r="J64" s="39">
        <f t="shared" si="113"/>
        <v>0</v>
      </c>
      <c r="K64" s="39">
        <f t="shared" si="113"/>
        <v>0</v>
      </c>
      <c r="L64" s="39">
        <f t="shared" si="113"/>
        <v>0</v>
      </c>
      <c r="M64" s="39">
        <f t="shared" si="113"/>
        <v>0</v>
      </c>
      <c r="N64" s="39">
        <f t="shared" si="113"/>
        <v>0</v>
      </c>
      <c r="O64" s="39">
        <f t="shared" si="113"/>
        <v>0</v>
      </c>
      <c r="P64" s="39"/>
      <c r="Q64" s="39">
        <f t="shared" si="113"/>
        <v>250000</v>
      </c>
      <c r="R64" s="39">
        <f t="shared" si="113"/>
        <v>250000</v>
      </c>
      <c r="S64" s="39">
        <f t="shared" ref="S64" si="114">S65</f>
        <v>0</v>
      </c>
      <c r="T64" s="39">
        <f t="shared" ref="T64" si="115">T65</f>
        <v>0</v>
      </c>
      <c r="U64" s="39">
        <f t="shared" ref="U64" si="116">U65</f>
        <v>0</v>
      </c>
      <c r="V64" s="39">
        <f t="shared" ref="V64" si="117">V65</f>
        <v>250000</v>
      </c>
      <c r="W64" s="39">
        <f t="shared" ref="W64" si="118">W65</f>
        <v>0</v>
      </c>
      <c r="X64" s="1"/>
    </row>
    <row r="65" spans="1:24" ht="26.1" customHeight="1">
      <c r="A65" s="11" t="s">
        <v>6</v>
      </c>
      <c r="B65" s="18" t="s">
        <v>38</v>
      </c>
      <c r="C65" s="28"/>
      <c r="D65" s="28"/>
      <c r="E65" s="28"/>
      <c r="F65" s="28"/>
      <c r="G65" s="39">
        <f>G66</f>
        <v>278000</v>
      </c>
      <c r="H65" s="39">
        <f t="shared" ref="H65:W68" si="119">H66</f>
        <v>250000</v>
      </c>
      <c r="I65" s="39">
        <f t="shared" si="119"/>
        <v>0</v>
      </c>
      <c r="J65" s="39">
        <f t="shared" si="119"/>
        <v>0</v>
      </c>
      <c r="K65" s="39">
        <f t="shared" si="119"/>
        <v>0</v>
      </c>
      <c r="L65" s="39">
        <f t="shared" si="119"/>
        <v>0</v>
      </c>
      <c r="M65" s="39">
        <f t="shared" si="119"/>
        <v>0</v>
      </c>
      <c r="N65" s="39"/>
      <c r="O65" s="39">
        <f t="shared" si="119"/>
        <v>0</v>
      </c>
      <c r="P65" s="39"/>
      <c r="Q65" s="39">
        <f t="shared" si="119"/>
        <v>250000</v>
      </c>
      <c r="R65" s="39">
        <f t="shared" si="119"/>
        <v>250000</v>
      </c>
      <c r="S65" s="39">
        <f t="shared" si="119"/>
        <v>0</v>
      </c>
      <c r="T65" s="39">
        <f t="shared" si="119"/>
        <v>0</v>
      </c>
      <c r="U65" s="39">
        <f t="shared" si="119"/>
        <v>0</v>
      </c>
      <c r="V65" s="39">
        <f t="shared" si="119"/>
        <v>250000</v>
      </c>
      <c r="W65" s="39">
        <f t="shared" si="119"/>
        <v>0</v>
      </c>
      <c r="X65" s="92"/>
    </row>
    <row r="66" spans="1:24" ht="37.5" customHeight="1">
      <c r="A66" s="3" t="s">
        <v>19</v>
      </c>
      <c r="B66" s="19" t="s">
        <v>67</v>
      </c>
      <c r="C66" s="28"/>
      <c r="D66" s="28"/>
      <c r="E66" s="28"/>
      <c r="F66" s="28"/>
      <c r="G66" s="40">
        <f t="shared" ref="G66:W68" si="120">G67</f>
        <v>278000</v>
      </c>
      <c r="H66" s="40">
        <f t="shared" si="120"/>
        <v>250000</v>
      </c>
      <c r="I66" s="40">
        <f t="shared" si="120"/>
        <v>0</v>
      </c>
      <c r="J66" s="40">
        <f t="shared" si="120"/>
        <v>0</v>
      </c>
      <c r="K66" s="40">
        <f t="shared" si="120"/>
        <v>0</v>
      </c>
      <c r="L66" s="40">
        <f t="shared" si="120"/>
        <v>0</v>
      </c>
      <c r="M66" s="40">
        <f t="shared" si="120"/>
        <v>0</v>
      </c>
      <c r="N66" s="40"/>
      <c r="O66" s="40">
        <f t="shared" si="120"/>
        <v>0</v>
      </c>
      <c r="P66" s="40"/>
      <c r="Q66" s="40">
        <f t="shared" si="120"/>
        <v>250000</v>
      </c>
      <c r="R66" s="40">
        <f t="shared" si="120"/>
        <v>250000</v>
      </c>
      <c r="S66" s="40">
        <f t="shared" si="120"/>
        <v>0</v>
      </c>
      <c r="T66" s="40">
        <f t="shared" si="120"/>
        <v>0</v>
      </c>
      <c r="U66" s="40">
        <f t="shared" si="120"/>
        <v>0</v>
      </c>
      <c r="V66" s="40">
        <f t="shared" si="120"/>
        <v>250000</v>
      </c>
      <c r="W66" s="40">
        <f t="shared" si="120"/>
        <v>0</v>
      </c>
      <c r="X66" s="92"/>
    </row>
    <row r="67" spans="1:24" ht="31.5">
      <c r="A67" s="13"/>
      <c r="B67" s="22" t="s">
        <v>18</v>
      </c>
      <c r="C67" s="28"/>
      <c r="D67" s="28"/>
      <c r="E67" s="28"/>
      <c r="F67" s="28"/>
      <c r="G67" s="40">
        <f t="shared" si="120"/>
        <v>278000</v>
      </c>
      <c r="H67" s="40">
        <f t="shared" si="119"/>
        <v>250000</v>
      </c>
      <c r="I67" s="40">
        <f t="shared" si="119"/>
        <v>0</v>
      </c>
      <c r="J67" s="40">
        <f t="shared" si="119"/>
        <v>0</v>
      </c>
      <c r="K67" s="40">
        <f t="shared" si="119"/>
        <v>0</v>
      </c>
      <c r="L67" s="40">
        <f t="shared" si="119"/>
        <v>0</v>
      </c>
      <c r="M67" s="40">
        <f t="shared" si="119"/>
        <v>0</v>
      </c>
      <c r="N67" s="40"/>
      <c r="O67" s="40">
        <f t="shared" si="119"/>
        <v>0</v>
      </c>
      <c r="P67" s="40"/>
      <c r="Q67" s="40">
        <f t="shared" si="119"/>
        <v>250000</v>
      </c>
      <c r="R67" s="40">
        <f t="shared" si="119"/>
        <v>250000</v>
      </c>
      <c r="S67" s="40">
        <f t="shared" si="119"/>
        <v>0</v>
      </c>
      <c r="T67" s="40">
        <f t="shared" si="119"/>
        <v>0</v>
      </c>
      <c r="U67" s="40">
        <f t="shared" si="119"/>
        <v>0</v>
      </c>
      <c r="V67" s="40">
        <f t="shared" si="119"/>
        <v>250000</v>
      </c>
      <c r="W67" s="40">
        <f t="shared" si="119"/>
        <v>0</v>
      </c>
      <c r="X67" s="92"/>
    </row>
    <row r="68" spans="1:24">
      <c r="A68" s="13"/>
      <c r="B68" s="22" t="s">
        <v>16</v>
      </c>
      <c r="C68" s="28"/>
      <c r="D68" s="28"/>
      <c r="E68" s="28"/>
      <c r="F68" s="28"/>
      <c r="G68" s="40">
        <f t="shared" si="120"/>
        <v>278000</v>
      </c>
      <c r="H68" s="40">
        <f t="shared" si="119"/>
        <v>250000</v>
      </c>
      <c r="I68" s="40">
        <f t="shared" si="119"/>
        <v>0</v>
      </c>
      <c r="J68" s="40">
        <f t="shared" si="119"/>
        <v>0</v>
      </c>
      <c r="K68" s="40">
        <f t="shared" si="119"/>
        <v>0</v>
      </c>
      <c r="L68" s="40">
        <f t="shared" si="119"/>
        <v>0</v>
      </c>
      <c r="M68" s="40">
        <f t="shared" si="119"/>
        <v>0</v>
      </c>
      <c r="N68" s="40"/>
      <c r="O68" s="40">
        <f t="shared" si="119"/>
        <v>0</v>
      </c>
      <c r="P68" s="40"/>
      <c r="Q68" s="40">
        <f t="shared" si="119"/>
        <v>250000</v>
      </c>
      <c r="R68" s="40">
        <f t="shared" si="119"/>
        <v>250000</v>
      </c>
      <c r="S68" s="40">
        <f t="shared" si="119"/>
        <v>0</v>
      </c>
      <c r="T68" s="40">
        <f t="shared" si="119"/>
        <v>0</v>
      </c>
      <c r="U68" s="40">
        <f t="shared" si="119"/>
        <v>0</v>
      </c>
      <c r="V68" s="40">
        <f t="shared" si="119"/>
        <v>250000</v>
      </c>
      <c r="W68" s="40">
        <f t="shared" si="119"/>
        <v>0</v>
      </c>
      <c r="X68" s="92"/>
    </row>
    <row r="69" spans="1:24" ht="63">
      <c r="A69" s="13">
        <v>1</v>
      </c>
      <c r="B69" s="38" t="s">
        <v>68</v>
      </c>
      <c r="C69" s="36" t="s">
        <v>69</v>
      </c>
      <c r="D69" s="28" t="s">
        <v>70</v>
      </c>
      <c r="E69" s="28" t="s">
        <v>71</v>
      </c>
      <c r="F69" s="28" t="s">
        <v>72</v>
      </c>
      <c r="G69" s="2">
        <v>278000</v>
      </c>
      <c r="H69" s="2">
        <v>250000</v>
      </c>
      <c r="I69" s="2">
        <f>J69+P69</f>
        <v>0</v>
      </c>
      <c r="J69" s="2">
        <f>SUM(K69:O69)</f>
        <v>0</v>
      </c>
      <c r="K69" s="2"/>
      <c r="L69" s="2"/>
      <c r="M69" s="2"/>
      <c r="N69" s="2"/>
      <c r="O69" s="2"/>
      <c r="P69" s="2"/>
      <c r="Q69" s="2">
        <f>R69+X69</f>
        <v>250000</v>
      </c>
      <c r="R69" s="2">
        <f>SUM(S69:W69)</f>
        <v>250000</v>
      </c>
      <c r="S69" s="2"/>
      <c r="T69" s="2"/>
      <c r="U69" s="2"/>
      <c r="V69" s="2">
        <v>250000</v>
      </c>
      <c r="W69" s="2"/>
      <c r="X69" s="92"/>
    </row>
    <row r="70" spans="1:24" ht="14.45" customHeight="1">
      <c r="A70" s="25"/>
      <c r="B70" s="26"/>
      <c r="C70" s="27"/>
      <c r="D70" s="27"/>
      <c r="E70" s="27"/>
      <c r="F70" s="27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62"/>
    </row>
    <row r="71" spans="1:24" ht="21.95" customHeight="1">
      <c r="A71" s="30"/>
      <c r="B71" s="29"/>
      <c r="C71" s="30"/>
      <c r="D71" s="30"/>
      <c r="E71" s="30"/>
      <c r="F71" s="31"/>
      <c r="G71" s="31"/>
      <c r="H71" s="41"/>
      <c r="I71" s="90"/>
      <c r="J71" s="31"/>
      <c r="K71" s="31"/>
      <c r="L71" s="31"/>
      <c r="M71" s="41"/>
      <c r="N71" s="41"/>
      <c r="O71" s="31"/>
      <c r="P71" s="90"/>
      <c r="Q71" s="90"/>
      <c r="R71" s="31"/>
      <c r="S71" s="31"/>
      <c r="T71" s="31"/>
      <c r="U71" s="41"/>
      <c r="V71" s="41"/>
      <c r="W71" s="31"/>
    </row>
    <row r="72" spans="1:24" ht="21.95" customHeight="1">
      <c r="A72" s="4"/>
      <c r="B72" s="4"/>
      <c r="C72" s="4"/>
      <c r="D72" s="4"/>
      <c r="E72" s="4"/>
    </row>
  </sheetData>
  <mergeCells count="22">
    <mergeCell ref="R7:R8"/>
    <mergeCell ref="L5:X5"/>
    <mergeCell ref="A3:X3"/>
    <mergeCell ref="A2:X2"/>
    <mergeCell ref="A1:X1"/>
    <mergeCell ref="Q6:X6"/>
    <mergeCell ref="S7:W7"/>
    <mergeCell ref="Q7:Q8"/>
    <mergeCell ref="X7:X8"/>
    <mergeCell ref="A6:A8"/>
    <mergeCell ref="B6:B8"/>
    <mergeCell ref="C6:C8"/>
    <mergeCell ref="D6:D8"/>
    <mergeCell ref="E6:E8"/>
    <mergeCell ref="K7:O7"/>
    <mergeCell ref="F6:F8"/>
    <mergeCell ref="G6:G8"/>
    <mergeCell ref="H6:H8"/>
    <mergeCell ref="J7:J8"/>
    <mergeCell ref="I6:P6"/>
    <mergeCell ref="I7:I8"/>
    <mergeCell ref="P7:P8"/>
  </mergeCells>
  <pageMargins left="0" right="0.19685039370078741" top="0.59055118110236227" bottom="0.59055118110236227" header="0.31496062992125984" footer="0.31496062992125984"/>
  <pageSetup paperSize="9" scale="50" fitToHeight="0" pageOrder="overThenDown" orientation="landscape" verticalDpi="4294967295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PL01_TH</vt:lpstr>
      <vt:lpstr>PL02_chi tiet</vt:lpstr>
      <vt:lpstr>'PL02_chi tiet'!Print_Area</vt:lpstr>
      <vt:lpstr>PL01_TH!Print_Titles</vt:lpstr>
      <vt:lpstr>'PL02_chi tiet'!Print_Titles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</cp:lastModifiedBy>
  <cp:lastPrinted>2023-11-14T07:25:53Z</cp:lastPrinted>
  <dcterms:created xsi:type="dcterms:W3CDTF">2021-10-28T00:31:38Z</dcterms:created>
  <dcterms:modified xsi:type="dcterms:W3CDTF">2023-11-15T07:21:43Z</dcterms:modified>
</cp:coreProperties>
</file>